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" sheetId="1" r:id="rId4"/>
    <sheet state="visible" name="1. Expertise" sheetId="2" r:id="rId5"/>
    <sheet state="visible" name="2. Industry experience" sheetId="3" r:id="rId6"/>
    <sheet state="visible" name="3. Team" sheetId="4" r:id="rId7"/>
    <sheet state="visible" name="4. Costs" sheetId="5" r:id="rId8"/>
    <sheet state="visible" name="5. Communication" sheetId="6" r:id="rId9"/>
    <sheet state="visible" name="6. References" sheetId="7" r:id="rId10"/>
    <sheet state="visible" name="7. Location" sheetId="8" r:id="rId11"/>
    <sheet state="visible" name="8. Security" sheetId="9" r:id="rId12"/>
  </sheets>
  <definedNames/>
  <calcPr/>
  <extLst>
    <ext uri="GoogleSheetsCustomDataVersion2">
      <go:sheetsCustomData xmlns:go="http://customooxmlschemas.google.com/" r:id="rId13" roundtripDataChecksum="ePrtwmnU4e7kmQ1+EenzOwElFAQPY1xQl5fLL2KErDw="/>
    </ext>
  </extLst>
</workbook>
</file>

<file path=xl/sharedStrings.xml><?xml version="1.0" encoding="utf-8"?>
<sst xmlns="http://schemas.openxmlformats.org/spreadsheetml/2006/main" count="305" uniqueCount="126">
  <si>
    <t>Disclaimer!
Before filling the spreadsheet out, create a copy and save it to your Google Drive</t>
  </si>
  <si>
    <t>How to use this software vendors evaluation checklist</t>
  </si>
  <si>
    <r>
      <rPr>
        <rFont val="DM Sans"/>
      </rPr>
      <t xml:space="preserve">- There are 8 sheets for 8 criteria.
</t>
    </r>
    <r>
      <rPr>
        <rFont val="DM Sans"/>
        <color rgb="FF1155CC"/>
        <u/>
      </rPr>
      <t>Expertise</t>
    </r>
    <r>
      <rPr>
        <rFont val="DM Sans"/>
      </rPr>
      <t xml:space="preserve">
</t>
    </r>
    <r>
      <rPr>
        <rFont val="DM Sans"/>
        <color rgb="FF1155CC"/>
        <u/>
      </rPr>
      <t>Industry experience</t>
    </r>
    <r>
      <rPr>
        <rFont val="DM Sans"/>
      </rPr>
      <t xml:space="preserve">
</t>
    </r>
    <r>
      <rPr>
        <rFont val="DM Sans"/>
        <color rgb="FF1155CC"/>
        <u/>
      </rPr>
      <t>Team</t>
    </r>
    <r>
      <rPr>
        <rFont val="DM Sans"/>
      </rPr>
      <t xml:space="preserve">
</t>
    </r>
    <r>
      <rPr>
        <rFont val="DM Sans"/>
        <color rgb="FF1155CC"/>
        <u/>
      </rPr>
      <t>Costs</t>
    </r>
    <r>
      <rPr>
        <rFont val="DM Sans"/>
      </rPr>
      <t xml:space="preserve">
</t>
    </r>
    <r>
      <rPr>
        <rFont val="DM Sans"/>
        <color rgb="FF1155CC"/>
        <u/>
      </rPr>
      <t>Communication</t>
    </r>
    <r>
      <rPr>
        <rFont val="DM Sans"/>
      </rPr>
      <t xml:space="preserve">
</t>
    </r>
    <r>
      <rPr>
        <rFont val="DM Sans"/>
        <color rgb="FF1155CC"/>
        <u/>
      </rPr>
      <t>References</t>
    </r>
    <r>
      <rPr>
        <rFont val="DM Sans"/>
      </rPr>
      <t xml:space="preserve">
</t>
    </r>
    <r>
      <rPr>
        <rFont val="DM Sans"/>
        <color rgb="FF1155CC"/>
        <u/>
      </rPr>
      <t>Location</t>
    </r>
    <r>
      <rPr>
        <rFont val="DM Sans"/>
      </rPr>
      <t xml:space="preserve">
</t>
    </r>
    <r>
      <rPr>
        <rFont val="DM Sans"/>
        <color rgb="FF1155CC"/>
        <u/>
      </rPr>
      <t>Security</t>
    </r>
    <r>
      <rPr>
        <rFont val="DM Sans"/>
      </rPr>
      <t xml:space="preserve">
- We have input the formula in each score section, you don't need to edit the formula. Just answer the question based on our instructions. The formulas will automatically give a point for each answer.</t>
    </r>
  </si>
  <si>
    <t>Complete your in-house team to scale more effectively</t>
  </si>
  <si>
    <t>Yes/No question</t>
  </si>
  <si>
    <t>Only tick 1 box</t>
  </si>
  <si>
    <t>Multiple-choice question</t>
  </si>
  <si>
    <t>Tick as many boxes as relevant</t>
  </si>
  <si>
    <t>Fill-in question</t>
  </si>
  <si>
    <t>Type in the name or Enter the number</t>
  </si>
  <si>
    <t>The page score</t>
  </si>
  <si>
    <t>Evaluate each vendor based on relevant criteria</t>
  </si>
  <si>
    <t>Contact Us</t>
  </si>
  <si>
    <t>The total score</t>
  </si>
  <si>
    <t>Indicate the cumulative points earned by each vendor across 8 criteria</t>
  </si>
  <si>
    <t>1. Expertise</t>
  </si>
  <si>
    <t>1.1</t>
  </si>
  <si>
    <r>
      <rPr>
        <rFont val="DM Sans"/>
        <color theme="1"/>
        <sz val="10.0"/>
      </rPr>
      <t xml:space="preserve">What are the top 3 skills or technologies your software project requires? </t>
    </r>
    <r>
      <rPr>
        <rFont val="DM Sans"/>
        <b/>
        <color theme="1"/>
        <sz val="10.0"/>
      </rPr>
      <t>(Type the name of your required skills or technologies)</t>
    </r>
    <r>
      <rPr>
        <rFont val="DM Sans"/>
        <color theme="1"/>
        <sz val="10.0"/>
      </rPr>
      <t xml:space="preserve">
</t>
    </r>
  </si>
  <si>
    <t>Technology #1</t>
  </si>
  <si>
    <t>Technology #2</t>
  </si>
  <si>
    <t>Technology #3</t>
  </si>
  <si>
    <t>1.2</t>
  </si>
  <si>
    <r>
      <rPr>
        <rFont val="DM Sans"/>
        <color theme="1"/>
        <sz val="10.0"/>
      </rPr>
      <t xml:space="preserve">Do they have expertise with the required technologies? </t>
    </r>
    <r>
      <rPr>
        <rFont val="DM Sans"/>
        <b/>
        <color theme="1"/>
        <sz val="10.0"/>
      </rPr>
      <t>(Choose TRUE/FALSE)</t>
    </r>
  </si>
  <si>
    <t>Vendor #1</t>
  </si>
  <si>
    <t>Vendor #2</t>
  </si>
  <si>
    <t>Vendor #3</t>
  </si>
  <si>
    <t>Score:</t>
  </si>
  <si>
    <t>1.3</t>
  </si>
  <si>
    <r>
      <rPr>
        <rFont val="DM Sans"/>
        <color theme="1"/>
        <sz val="10.0"/>
      </rPr>
      <t xml:space="preserve">Which other tech stacks are available within the vendor's team? </t>
    </r>
    <r>
      <rPr>
        <rFont val="DM Sans"/>
        <b/>
        <color theme="1"/>
        <sz val="10.0"/>
      </rPr>
      <t>(Type in the tech stacks names)</t>
    </r>
  </si>
  <si>
    <t>1.4</t>
  </si>
  <si>
    <r>
      <rPr>
        <rFont val="DM Sans"/>
        <color theme="1"/>
        <sz val="10.0"/>
      </rPr>
      <t xml:space="preserve"> Did they deliver projects similar to yours? </t>
    </r>
    <r>
      <rPr>
        <rFont val="DM Sans"/>
        <b/>
        <color theme="1"/>
        <sz val="10.0"/>
      </rPr>
      <t>(Tick 1 box only Yes/No)</t>
    </r>
  </si>
  <si>
    <t>Yes</t>
  </si>
  <si>
    <t>No</t>
  </si>
  <si>
    <t>This page score:</t>
  </si>
  <si>
    <t>Total score:</t>
  </si>
  <si>
    <t>2. Industry experience</t>
  </si>
  <si>
    <t>2.1</t>
  </si>
  <si>
    <r>
      <rPr>
        <rFont val="DM Sans"/>
        <color theme="1"/>
        <sz val="10.0"/>
      </rPr>
      <t xml:space="preserve">Do they have a proven track record in your industry or business domain? </t>
    </r>
    <r>
      <rPr>
        <rFont val="DM Sans"/>
        <b/>
        <color theme="1"/>
        <sz val="10.0"/>
      </rPr>
      <t>(Tick 1 box only Yes/No)</t>
    </r>
  </si>
  <si>
    <t>2.2</t>
  </si>
  <si>
    <r>
      <rPr>
        <rFont val="DM Sans"/>
        <color theme="1"/>
        <sz val="10.0"/>
      </rPr>
      <t xml:space="preserve">Which vendor's previous customers are the most similar to your business? </t>
    </r>
    <r>
      <rPr>
        <rFont val="DM Sans"/>
        <b/>
        <color theme="1"/>
        <sz val="10.0"/>
      </rPr>
      <t>(List the previous clients' names and tick the relevant box)</t>
    </r>
  </si>
  <si>
    <t>Client name</t>
  </si>
  <si>
    <t>2.3</t>
  </si>
  <si>
    <r>
      <rPr>
        <rFont val="DM Sans"/>
        <color theme="1"/>
        <sz val="10.0"/>
      </rPr>
      <t xml:space="preserve">Did they create software parts, modules, or off-the-shelf solutions that could be quickly added to your project? </t>
    </r>
    <r>
      <rPr>
        <rFont val="DM Sans"/>
        <b/>
        <color theme="1"/>
        <sz val="10.0"/>
      </rPr>
      <t>(Tick 1 box only Yes/No)</t>
    </r>
  </si>
  <si>
    <t>3. Team</t>
  </si>
  <si>
    <t>3.1</t>
  </si>
  <si>
    <r>
      <rPr>
        <rFont val="DM Sans"/>
        <color theme="1"/>
        <sz val="10.0"/>
      </rPr>
      <t xml:space="preserve">What is their development team size? Does it meet your expectations? </t>
    </r>
    <r>
      <rPr>
        <rFont val="DM Sans"/>
        <b/>
        <color theme="1"/>
        <sz val="10.0"/>
      </rPr>
      <t>(Enter the number and Tick 1 box only Yes/No)</t>
    </r>
  </si>
  <si>
    <t>Enter the number</t>
  </si>
  <si>
    <t>3.2</t>
  </si>
  <si>
    <r>
      <rPr>
        <rFont val="DM Sans"/>
        <color theme="1"/>
        <sz val="10.0"/>
      </rPr>
      <t xml:space="preserve">Can they scale the team up or down? How fast? </t>
    </r>
    <r>
      <rPr>
        <rFont val="DM Sans"/>
        <b/>
        <color theme="1"/>
        <sz val="10.0"/>
      </rPr>
      <t>(Tick 1 box only for each vendor)</t>
    </r>
  </si>
  <si>
    <t>Calculator point</t>
  </si>
  <si>
    <t>Very fast</t>
  </si>
  <si>
    <t>Quite fast</t>
  </si>
  <si>
    <t>It can take some time</t>
  </si>
  <si>
    <t>It can take a long time</t>
  </si>
  <si>
    <t>They can not scale</t>
  </si>
  <si>
    <t>3.3</t>
  </si>
  <si>
    <r>
      <rPr>
        <rFont val="DM Sans"/>
        <color theme="1"/>
        <sz val="10.0"/>
      </rPr>
      <t xml:space="preserve">Do they provide testing opportunities for the team (e.g. during project planning meetings, prototypes, etc.) </t>
    </r>
    <r>
      <rPr>
        <rFont val="DM Sans"/>
        <b/>
        <color theme="1"/>
        <sz val="10.0"/>
      </rPr>
      <t>(Tick 1 box only Yes/No)</t>
    </r>
  </si>
  <si>
    <t>3.4</t>
  </si>
  <si>
    <r>
      <rPr>
        <rFont val="DM Sans"/>
        <color theme="1"/>
        <sz val="10.0"/>
      </rPr>
      <t xml:space="preserve">What are the educational backgrounds, certifications and previous experiences of their specialists? </t>
    </r>
    <r>
      <rPr>
        <rFont val="DM Sans"/>
        <b/>
        <color theme="1"/>
        <sz val="10.0"/>
      </rPr>
      <t>(Type in the certifications' name)</t>
    </r>
  </si>
  <si>
    <t>Enter Certifications</t>
  </si>
  <si>
    <t>4. Costs and engagement models</t>
  </si>
  <si>
    <t>4.1</t>
  </si>
  <si>
    <r>
      <rPr>
        <rFont val="Mulish"/>
        <color theme="1"/>
        <sz val="10.0"/>
      </rPr>
      <t xml:space="preserve">How much do they charge per hour? </t>
    </r>
    <r>
      <rPr>
        <rFont val="Mulish"/>
        <b/>
        <color theme="1"/>
        <sz val="10.0"/>
      </rPr>
      <t>(Type in the hourly rates and tick the relevant box)</t>
    </r>
  </si>
  <si>
    <t>Senior specialists</t>
  </si>
  <si>
    <t xml:space="preserve">$... </t>
  </si>
  <si>
    <t>$...</t>
  </si>
  <si>
    <t>Middle specialists</t>
  </si>
  <si>
    <t>Junior specialists</t>
  </si>
  <si>
    <t>4.2</t>
  </si>
  <si>
    <r>
      <rPr>
        <rFont val="Mulish"/>
        <color theme="1"/>
        <sz val="10.0"/>
      </rPr>
      <t xml:space="preserve">Are there any discounts available? </t>
    </r>
    <r>
      <rPr>
        <rFont val="Mulish"/>
        <b/>
        <color theme="1"/>
        <sz val="10.0"/>
      </rPr>
      <t>(Tick 1 box only Yes/No)</t>
    </r>
  </si>
  <si>
    <t>4.3</t>
  </si>
  <si>
    <r>
      <rPr>
        <rFont val="Mulish"/>
        <color theme="1"/>
        <sz val="10.0"/>
      </rPr>
      <t xml:space="preserve">What types of engagement models do they offer? </t>
    </r>
    <r>
      <rPr>
        <rFont val="Mulish"/>
        <b/>
        <color theme="1"/>
        <sz val="10.0"/>
      </rPr>
      <t>(Tick the relevant box)</t>
    </r>
  </si>
  <si>
    <t>Fixed price</t>
  </si>
  <si>
    <t>Time &amp; material</t>
  </si>
  <si>
    <t>Dedicated team</t>
  </si>
  <si>
    <t>Other</t>
  </si>
  <si>
    <t>5. Communication</t>
  </si>
  <si>
    <t>5.1</t>
  </si>
  <si>
    <r>
      <rPr>
        <rFont val="DM Sans"/>
        <color theme="1"/>
        <sz val="10.0"/>
      </rPr>
      <t xml:space="preserve">How proficient are their team members in your preferred language? </t>
    </r>
    <r>
      <rPr>
        <rFont val="DM Sans"/>
        <b/>
        <color theme="1"/>
        <sz val="10.0"/>
      </rPr>
      <t>(Tick 1 box only Fluent/Intermediate+/ Elementary)</t>
    </r>
  </si>
  <si>
    <t>Fluent</t>
  </si>
  <si>
    <t xml:space="preserve">Intermediate + </t>
  </si>
  <si>
    <t>Elementary</t>
  </si>
  <si>
    <t>5.2</t>
  </si>
  <si>
    <r>
      <rPr>
        <rFont val="DM Sans"/>
        <color theme="1"/>
        <sz val="10.0"/>
      </rPr>
      <t xml:space="preserve">What kind of communication tools do they offer? </t>
    </r>
    <r>
      <rPr>
        <rFont val="DM Sans"/>
        <b/>
        <color theme="1"/>
        <sz val="10.0"/>
      </rPr>
      <t>(Tick the relevant box)</t>
    </r>
  </si>
  <si>
    <t>Slack</t>
  </si>
  <si>
    <t>Google Meet</t>
  </si>
  <si>
    <t>Zoom</t>
  </si>
  <si>
    <t>Skype</t>
  </si>
  <si>
    <t>Teamwork Chat</t>
  </si>
  <si>
    <t>Microsoft Teams</t>
  </si>
  <si>
    <t>5.3</t>
  </si>
  <si>
    <r>
      <rPr>
        <rFont val="DM Sans"/>
        <color theme="1"/>
        <sz val="10.0"/>
      </rPr>
      <t xml:space="preserve">How do they provide frequent, consistent and transparent communication? </t>
    </r>
    <r>
      <rPr>
        <rFont val="DM Sans"/>
        <b/>
        <color theme="1"/>
        <sz val="10.0"/>
      </rPr>
      <t>(Tick the relevant box)</t>
    </r>
  </si>
  <si>
    <t>Instant messaging</t>
  </si>
  <si>
    <t>Emailing</t>
  </si>
  <si>
    <t>Daily/Weekly conference calls</t>
  </si>
  <si>
    <t>Status reports</t>
  </si>
  <si>
    <t>Demo days</t>
  </si>
  <si>
    <t>6. References</t>
  </si>
  <si>
    <t>6.1</t>
  </si>
  <si>
    <r>
      <rPr>
        <rFont val="DM Sans"/>
        <color theme="1"/>
        <sz val="10.0"/>
      </rPr>
      <t xml:space="preserve">How many good testimonials does the IT service provider have on the review platforms? </t>
    </r>
    <r>
      <rPr>
        <rFont val="DM Sans"/>
        <b/>
        <color theme="1"/>
        <sz val="10.0"/>
      </rPr>
      <t>(Type in the number)</t>
    </r>
  </si>
  <si>
    <t>Number of reviews</t>
  </si>
  <si>
    <t>6.2</t>
  </si>
  <si>
    <r>
      <rPr>
        <rFont val="DM Sans"/>
        <color theme="1"/>
        <sz val="10.0"/>
      </rPr>
      <t xml:space="preserve">What are the vendor’s ratings on the most popular platforms? </t>
    </r>
    <r>
      <rPr>
        <rFont val="DM Sans"/>
        <b/>
        <color theme="1"/>
        <sz val="10.0"/>
      </rPr>
      <t>(Type in the number of rating)</t>
    </r>
  </si>
  <si>
    <t>Clutch</t>
  </si>
  <si>
    <t>Rating</t>
  </si>
  <si>
    <t>GoodFirms</t>
  </si>
  <si>
    <t>The Manifest</t>
  </si>
  <si>
    <t>6.3</t>
  </si>
  <si>
    <t>Existing and previous clients' feedback and key insights.</t>
  </si>
  <si>
    <t>Write the feedback here</t>
  </si>
  <si>
    <t>7. Location and time zone</t>
  </si>
  <si>
    <t>7.1</t>
  </si>
  <si>
    <r>
      <rPr>
        <rFont val="DM Sans"/>
        <color theme="1"/>
        <sz val="10.0"/>
      </rPr>
      <t xml:space="preserve">Where is the development center of the vendor? </t>
    </r>
    <r>
      <rPr>
        <rFont val="DM Sans"/>
        <b/>
        <color theme="1"/>
        <sz val="10.0"/>
      </rPr>
      <t>(Type the locations' name)</t>
    </r>
  </si>
  <si>
    <t>Enter the location</t>
  </si>
  <si>
    <t>7.2</t>
  </si>
  <si>
    <t>What’s the time difference between the vendor’s location and yours?</t>
  </si>
  <si>
    <t>Enter the number of hours</t>
  </si>
  <si>
    <t>8. Intellectual property and information security</t>
  </si>
  <si>
    <t>8.1</t>
  </si>
  <si>
    <r>
      <rPr>
        <rFont val="DM Sans"/>
        <color theme="1"/>
        <sz val="10.0"/>
      </rPr>
      <t xml:space="preserve">What are their guidelines for security and confidentiality in protecting your company intellectual property, source codes, and other sensitive information?
</t>
    </r>
    <r>
      <rPr>
        <rFont val="DM Sans"/>
        <b/>
        <color theme="1"/>
        <sz val="10.0"/>
      </rPr>
      <t xml:space="preserve">NDA - </t>
    </r>
    <r>
      <rPr>
        <rFont val="DM Sans"/>
        <color theme="1"/>
        <sz val="10.0"/>
      </rPr>
      <t xml:space="preserve">Non-disclosure Agreement;
</t>
    </r>
    <r>
      <rPr>
        <rFont val="DM Sans"/>
        <b/>
        <color theme="1"/>
        <sz val="10.0"/>
      </rPr>
      <t>NEA</t>
    </r>
    <r>
      <rPr>
        <rFont val="DM Sans"/>
        <color theme="1"/>
        <sz val="10.0"/>
      </rPr>
      <t xml:space="preserve"> - Non-employment Agreement;
</t>
    </r>
    <r>
      <rPr>
        <rFont val="DM Sans"/>
        <b/>
        <color theme="1"/>
        <sz val="10.0"/>
      </rPr>
      <t>MSA</t>
    </r>
    <r>
      <rPr>
        <rFont val="DM Sans"/>
        <color theme="1"/>
        <sz val="10.0"/>
      </rPr>
      <t xml:space="preserve"> - Master Services Agreement;
</t>
    </r>
    <r>
      <rPr>
        <rFont val="DM Sans"/>
        <b/>
        <color theme="1"/>
        <sz val="10.0"/>
      </rPr>
      <t xml:space="preserve">SLA </t>
    </r>
    <r>
      <rPr>
        <rFont val="DM Sans"/>
        <color theme="1"/>
        <sz val="10.0"/>
      </rPr>
      <t>- Service-level Agreement.</t>
    </r>
  </si>
  <si>
    <t>NDA</t>
  </si>
  <si>
    <t xml:space="preserve">NEA </t>
  </si>
  <si>
    <t xml:space="preserve">MSA </t>
  </si>
  <si>
    <t>SLA</t>
  </si>
  <si>
    <t>8.2</t>
  </si>
  <si>
    <r>
      <rPr>
        <rFont val="DM Sans"/>
        <color theme="1"/>
        <sz val="10.0"/>
      </rPr>
      <t xml:space="preserve">Can your company own the code, process, hardware, licenses, and other materials required in the
project? </t>
    </r>
    <r>
      <rPr>
        <rFont val="DM Sans"/>
        <b/>
        <color theme="1"/>
        <sz val="10.0"/>
      </rPr>
      <t>(Tick 1 box only Yes/No)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</si>
</sst>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7">
    <font>
      <sz val="10.0"/>
      <color rgb="FF000000"/>
      <name val="Arial"/>
      <scheme val="minor"/>
    </font>
    <font>
      <b/>
      <sz val="12.0"/>
      <color rgb="FFFFFFFF"/>
      <name val="Mulish"/>
    </font>
    <font>
      <color theme="1"/>
      <name val="Mulish"/>
    </font>
    <font>
      <sz val="13.0"/>
      <color theme="1"/>
      <name val="Mulish"/>
    </font>
    <font>
      <b/>
      <sz val="10.0"/>
      <color rgb="FFFFFFFF"/>
      <name val="DM Sans"/>
    </font>
    <font/>
    <font>
      <u/>
      <color rgb="FF0000FF"/>
      <name val="DM Sans"/>
    </font>
    <font>
      <b/>
      <sz val="12.0"/>
      <color theme="1"/>
      <name val="DM Sans"/>
    </font>
    <font>
      <b/>
      <color theme="1"/>
      <name val="DM Sans"/>
    </font>
    <font>
      <color theme="1"/>
      <name val="DM Sans"/>
    </font>
    <font>
      <b/>
      <u/>
      <sz val="12.0"/>
      <color rgb="FFFFFFFF"/>
      <name val="DM Sans"/>
    </font>
    <font>
      <sz val="10.0"/>
      <color theme="1"/>
      <name val="Mulish"/>
    </font>
    <font>
      <b/>
      <sz val="11.0"/>
      <color theme="1"/>
      <name val="Mulish"/>
    </font>
    <font>
      <b/>
      <sz val="14.0"/>
      <color theme="0"/>
      <name val="Mulish"/>
    </font>
    <font>
      <b/>
      <sz val="12.0"/>
      <color rgb="FFFFFFFF"/>
      <name val="DM Sans"/>
    </font>
    <font>
      <sz val="10.0"/>
      <color theme="1"/>
      <name val="DM Sans"/>
    </font>
    <font>
      <i/>
      <sz val="10.0"/>
      <color rgb="FF000000"/>
      <name val="DM Sans"/>
    </font>
    <font>
      <sz val="10.0"/>
      <color rgb="FF000000"/>
      <name val="DM Sans"/>
    </font>
    <font>
      <b/>
      <sz val="10.0"/>
      <color rgb="FF000000"/>
      <name val="DM Sans"/>
    </font>
    <font>
      <b/>
      <sz val="10.0"/>
      <color theme="1"/>
      <name val="DM Sans"/>
    </font>
    <font>
      <b/>
      <u/>
      <sz val="10.0"/>
      <color theme="1"/>
      <name val="DM Sans"/>
    </font>
    <font>
      <sz val="10.0"/>
      <color rgb="FF000000"/>
      <name val="Mulish"/>
    </font>
    <font>
      <i/>
      <sz val="10.0"/>
      <color theme="1"/>
      <name val="Mulish"/>
    </font>
    <font>
      <i/>
      <sz val="10.0"/>
      <color rgb="FFCCCCCC"/>
      <name val="Mulish"/>
    </font>
    <font>
      <b/>
      <sz val="10.0"/>
      <color rgb="FF000000"/>
      <name val="Mulish"/>
    </font>
    <font>
      <b/>
      <sz val="10.0"/>
      <color theme="1"/>
      <name val="Mulish"/>
    </font>
    <font>
      <i/>
      <sz val="10.0"/>
      <color rgb="FFCCCCCC"/>
      <name val="DM Sans"/>
    </font>
  </fonts>
  <fills count="10">
    <fill>
      <patternFill patternType="none"/>
    </fill>
    <fill>
      <patternFill patternType="lightGray"/>
    </fill>
    <fill>
      <patternFill patternType="solid">
        <fgColor rgb="FF0047AB"/>
        <bgColor rgb="FF0047AB"/>
      </patternFill>
    </fill>
    <fill>
      <patternFill patternType="solid">
        <fgColor rgb="FFF15622"/>
        <bgColor rgb="FFF15622"/>
      </patternFill>
    </fill>
    <fill>
      <patternFill patternType="solid">
        <fgColor rgb="FFFAC7B5"/>
        <bgColor rgb="FFFAC7B5"/>
      </patternFill>
    </fill>
    <fill>
      <patternFill patternType="solid">
        <fgColor rgb="FF0096FF"/>
        <bgColor rgb="FF0096FF"/>
      </patternFill>
    </fill>
    <fill>
      <patternFill patternType="solid">
        <fgColor rgb="FFAADCFF"/>
        <bgColor rgb="FFAADCFF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1C4587"/>
        <bgColor rgb="FF1C4587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readingOrder="0" shrinkToFit="0" vertical="center" wrapText="1"/>
    </xf>
    <xf borderId="1" fillId="3" fontId="4" numFmtId="0" xfId="0" applyAlignment="1" applyBorder="1" applyFill="1" applyFont="1">
      <alignment readingOrder="0" shrinkToFit="0" vertical="center" wrapText="1"/>
    </xf>
    <xf borderId="2" fillId="0" fontId="5" numFmtId="0" xfId="0" applyBorder="1" applyFont="1"/>
    <xf borderId="3" fillId="0" fontId="5" numFmtId="0" xfId="0" applyBorder="1" applyFont="1"/>
    <xf borderId="1" fillId="0" fontId="6" numFmtId="0" xfId="0" applyAlignment="1" applyBorder="1" applyFont="1">
      <alignment readingOrder="0" shrinkToFit="0" vertical="center" wrapText="1"/>
    </xf>
    <xf borderId="4" fillId="4" fontId="7" numFmtId="0" xfId="0" applyAlignment="1" applyBorder="1" applyFill="1" applyFont="1">
      <alignment horizontal="center" readingOrder="0" shrinkToFit="0" vertical="center" wrapText="1"/>
    </xf>
    <xf borderId="5" fillId="5" fontId="8" numFmtId="0" xfId="0" applyAlignment="1" applyBorder="1" applyFill="1" applyFont="1">
      <alignment readingOrder="0" shrinkToFit="0" vertical="center" wrapText="1"/>
    </xf>
    <xf borderId="1" fillId="0" fontId="9" numFmtId="0" xfId="0" applyAlignment="1" applyBorder="1" applyFont="1">
      <alignment readingOrder="0" shrinkToFit="0" vertical="center" wrapText="1"/>
    </xf>
    <xf borderId="6" fillId="0" fontId="5" numFmtId="0" xfId="0" applyBorder="1" applyFont="1"/>
    <xf borderId="1" fillId="0" fontId="9" numFmtId="0" xfId="0" applyAlignment="1" applyBorder="1" applyFont="1">
      <alignment shrinkToFit="0" vertical="center" wrapText="1"/>
    </xf>
    <xf borderId="4" fillId="3" fontId="10" numFmtId="0" xfId="0" applyAlignment="1" applyBorder="1" applyFont="1">
      <alignment horizontal="center" readingOrder="0" shrinkToFit="0" vertical="center" wrapText="1"/>
    </xf>
    <xf borderId="7" fillId="0" fontId="5" numFmtId="0" xfId="0" applyBorder="1" applyFont="1"/>
    <xf borderId="0" fillId="0" fontId="11" numFmtId="0" xfId="0" applyAlignment="1" applyFont="1">
      <alignment readingOrder="0" shrinkToFit="0" vertical="center" wrapText="1"/>
    </xf>
    <xf borderId="0" fillId="0" fontId="1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1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0" fillId="2" fontId="14" numFmtId="49" xfId="0" applyAlignment="1" applyFont="1" applyNumberFormat="1">
      <alignment horizontal="left" readingOrder="0" vertical="center"/>
    </xf>
    <xf borderId="0" fillId="0" fontId="15" numFmtId="0" xfId="0" applyAlignment="1" applyFont="1">
      <alignment vertical="center"/>
    </xf>
    <xf borderId="0" fillId="0" fontId="15" numFmtId="49" xfId="0" applyAlignment="1" applyFont="1" applyNumberFormat="1">
      <alignment horizontal="center" vertical="center"/>
    </xf>
    <xf borderId="0" fillId="0" fontId="15" numFmtId="0" xfId="0" applyAlignment="1" applyFont="1">
      <alignment readingOrder="0" shrinkToFit="0" vertical="center" wrapText="1"/>
    </xf>
    <xf borderId="0" fillId="0" fontId="16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6" fontId="15" numFmtId="0" xfId="0" applyAlignment="1" applyFill="1" applyFont="1">
      <alignment horizontal="center" vertical="center"/>
    </xf>
    <xf borderId="0" fillId="0" fontId="15" numFmtId="0" xfId="0" applyAlignment="1" applyFont="1">
      <alignment readingOrder="0" vertical="center"/>
    </xf>
    <xf borderId="0" fillId="0" fontId="17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center" readingOrder="0"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1" fillId="4" fontId="18" numFmtId="0" xfId="0" applyAlignment="1" applyBorder="1" applyFont="1">
      <alignment horizontal="center" vertical="center"/>
    </xf>
    <xf borderId="1" fillId="7" fontId="19" numFmtId="0" xfId="0" applyAlignment="1" applyBorder="1" applyFill="1" applyFont="1">
      <alignment horizontal="center" vertical="center"/>
    </xf>
    <xf borderId="1" fillId="5" fontId="18" numFmtId="0" xfId="0" applyAlignment="1" applyBorder="1" applyFont="1">
      <alignment horizontal="center" vertical="center"/>
    </xf>
    <xf borderId="1" fillId="7" fontId="19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center" readingOrder="0" vertical="center"/>
    </xf>
    <xf borderId="0" fillId="0" fontId="15" numFmtId="49" xfId="0" applyAlignment="1" applyFont="1" applyNumberFormat="1">
      <alignment horizontal="center" readingOrder="0" vertical="center"/>
    </xf>
    <xf borderId="0" fillId="0" fontId="15" numFmtId="0" xfId="0" applyAlignment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19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shrinkToFit="0" vertical="center" wrapText="1"/>
    </xf>
    <xf borderId="0" fillId="0" fontId="20" numFmtId="0" xfId="0" applyAlignment="1" applyFont="1">
      <alignment horizontal="center" readingOrder="0" vertical="center"/>
    </xf>
    <xf borderId="0" fillId="0" fontId="15" numFmtId="0" xfId="0" applyAlignment="1" applyFont="1">
      <alignment horizontal="center" shrinkToFit="0" vertical="center" wrapText="1"/>
    </xf>
    <xf borderId="0" fillId="8" fontId="15" numFmtId="0" xfId="0" applyAlignment="1" applyFill="1" applyFont="1">
      <alignment horizontal="center" vertical="center"/>
    </xf>
    <xf borderId="0" fillId="2" fontId="1" numFmtId="49" xfId="0" applyAlignment="1" applyFont="1" applyNumberForma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49" xfId="0" applyAlignment="1" applyFont="1" applyNumberFormat="1">
      <alignment horizontal="center" vertical="center"/>
    </xf>
    <xf borderId="0" fillId="0" fontId="11" numFmtId="0" xfId="0" applyAlignment="1" applyFont="1">
      <alignment vertical="center"/>
    </xf>
    <xf borderId="0" fillId="6" fontId="11" numFmtId="0" xfId="0" applyAlignment="1" applyFont="1">
      <alignment horizontal="center" vertical="center"/>
    </xf>
    <xf borderId="0" fillId="0" fontId="21" numFmtId="0" xfId="0" applyAlignment="1" applyFont="1">
      <alignment vertical="center"/>
    </xf>
    <xf borderId="0" fillId="0" fontId="11" numFmtId="0" xfId="0" applyAlignment="1" applyFont="1">
      <alignment readingOrder="0"/>
    </xf>
    <xf borderId="0" fillId="0" fontId="22" numFmtId="0" xfId="0" applyAlignment="1" applyFont="1">
      <alignment readingOrder="0" vertical="bottom"/>
    </xf>
    <xf borderId="0" fillId="0" fontId="11" numFmtId="0" xfId="0" applyFont="1"/>
    <xf borderId="0" fillId="0" fontId="22" numFmtId="0" xfId="0" applyAlignment="1" applyFont="1">
      <alignment vertical="bottom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 vertical="bottom"/>
    </xf>
    <xf borderId="0" fillId="0" fontId="21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1" fillId="4" fontId="24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vertical="center"/>
    </xf>
    <xf borderId="1" fillId="5" fontId="24" numFmtId="0" xfId="0" applyAlignment="1" applyBorder="1" applyFont="1">
      <alignment horizontal="center" vertical="center"/>
    </xf>
    <xf borderId="1" fillId="0" fontId="25" numFmtId="164" xfId="0" applyAlignment="1" applyBorder="1" applyFont="1" applyNumberFormat="1">
      <alignment horizontal="center" vertical="center"/>
    </xf>
    <xf borderId="0" fillId="9" fontId="14" numFmtId="49" xfId="0" applyAlignment="1" applyFill="1" applyFont="1" applyNumberFormat="1">
      <alignment horizontal="left" readingOrder="0" vertical="center"/>
    </xf>
    <xf borderId="0" fillId="0" fontId="15" numFmtId="0" xfId="0" applyAlignment="1" applyFont="1">
      <alignment readingOrder="0"/>
    </xf>
    <xf borderId="0" fillId="0" fontId="17" numFmtId="0" xfId="0" applyAlignment="1" applyFont="1">
      <alignment horizontal="center" vertical="center"/>
    </xf>
    <xf borderId="0" fillId="0" fontId="15" numFmtId="0" xfId="0" applyFont="1"/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26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7" fontId="16" numFmtId="0" xfId="0" applyAlignment="1" applyFont="1">
      <alignment horizontal="center" readingOrder="0" vertical="center"/>
    </xf>
    <xf borderId="0" fillId="0" fontId="16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809625</xdr:colOff>
      <xdr:row>0</xdr:row>
      <xdr:rowOff>104775</xdr:rowOff>
    </xdr:from>
    <xdr:ext cx="962025" cy="247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kotek.vn/contac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0.88"/>
    <col customWidth="1" min="2" max="2" width="21.88"/>
  </cols>
  <sheetData>
    <row r="1" ht="36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A3" s="4" t="s">
        <v>1</v>
      </c>
      <c r="B3" s="5"/>
      <c r="C3" s="5"/>
      <c r="D3" s="5"/>
      <c r="E3" s="5"/>
      <c r="F3" s="5"/>
      <c r="G3" s="5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9.0" customHeight="1">
      <c r="A4" s="7" t="s">
        <v>2</v>
      </c>
      <c r="B4" s="5"/>
      <c r="C4" s="5"/>
      <c r="D4" s="5"/>
      <c r="E4" s="5"/>
      <c r="F4" s="5"/>
      <c r="G4" s="6"/>
      <c r="H4" s="8" t="s">
        <v>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2.5" customHeight="1">
      <c r="A5" s="9" t="s">
        <v>4</v>
      </c>
      <c r="B5" s="10" t="s">
        <v>5</v>
      </c>
      <c r="C5" s="5"/>
      <c r="D5" s="5"/>
      <c r="E5" s="5"/>
      <c r="F5" s="5"/>
      <c r="G5" s="6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9" t="s">
        <v>6</v>
      </c>
      <c r="B6" s="10" t="s">
        <v>7</v>
      </c>
      <c r="C6" s="5"/>
      <c r="D6" s="5"/>
      <c r="E6" s="5"/>
      <c r="F6" s="5"/>
      <c r="G6" s="6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9" t="s">
        <v>8</v>
      </c>
      <c r="B7" s="10" t="s">
        <v>9</v>
      </c>
      <c r="C7" s="5"/>
      <c r="D7" s="5"/>
      <c r="E7" s="5"/>
      <c r="F7" s="5"/>
      <c r="G7" s="6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2"/>
      <c r="B8" s="5"/>
      <c r="C8" s="5"/>
      <c r="D8" s="5"/>
      <c r="E8" s="5"/>
      <c r="F8" s="5"/>
      <c r="G8" s="6"/>
      <c r="H8" s="1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9" t="s">
        <v>10</v>
      </c>
      <c r="B9" s="10" t="s">
        <v>11</v>
      </c>
      <c r="C9" s="5"/>
      <c r="D9" s="5"/>
      <c r="E9" s="5"/>
      <c r="F9" s="5"/>
      <c r="G9" s="6"/>
      <c r="H9" s="13" t="s">
        <v>12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2.5" customHeight="1">
      <c r="A10" s="9" t="s">
        <v>13</v>
      </c>
      <c r="B10" s="10" t="s">
        <v>14</v>
      </c>
      <c r="C10" s="5"/>
      <c r="D10" s="5"/>
      <c r="E10" s="5"/>
      <c r="F10" s="5"/>
      <c r="G10" s="6"/>
      <c r="H10" s="1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/>
      <c r="B13" s="2"/>
      <c r="C13" s="18"/>
      <c r="D13" s="18"/>
      <c r="E13" s="18"/>
      <c r="F13" s="18"/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0"/>
      <c r="E14" s="2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</sheetData>
  <mergeCells count="11">
    <mergeCell ref="A8:G8"/>
    <mergeCell ref="B9:G9"/>
    <mergeCell ref="H9:H10"/>
    <mergeCell ref="B10:G10"/>
    <mergeCell ref="A1:H1"/>
    <mergeCell ref="A3:H3"/>
    <mergeCell ref="A4:G4"/>
    <mergeCell ref="H4:H8"/>
    <mergeCell ref="B5:G5"/>
    <mergeCell ref="B6:G6"/>
    <mergeCell ref="B7:G7"/>
  </mergeCells>
  <hyperlinks>
    <hyperlink display="- There are 8 sheets for 8 criteria.&#10;Expertise&#10;Industry experience&#10;Team&#10;Costs&#10;Communication&#10;References&#10;Location&#10;Security&#10;&#10;- We have input the formula in each score section, you don't need to edit the formula. Just answer the question based on our instructions. The formulas will automatically give a point for each answer." location="'1. Expertise'!A1" ref="A4"/>
    <hyperlink r:id="rId1" ref="H9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50.75"/>
    <col customWidth="1" min="3" max="4" width="2.63"/>
    <col customWidth="1" min="5" max="5" width="6.75"/>
    <col customWidth="1" min="6" max="6" width="13.88"/>
    <col customWidth="1" min="7" max="7" width="11.75"/>
    <col customWidth="1" min="8" max="8" width="10.13"/>
    <col customWidth="1" min="9" max="9" width="11.75"/>
    <col customWidth="1" min="10" max="10" width="10.13"/>
    <col customWidth="1" min="11" max="11" width="11.75"/>
  </cols>
  <sheetData>
    <row r="1" ht="14.25" customHeight="1">
      <c r="A1" s="21" t="s">
        <v>15</v>
      </c>
      <c r="L1" s="22"/>
    </row>
    <row r="2" ht="9.75" customHeight="1">
      <c r="L2" s="22"/>
    </row>
    <row r="3" ht="14.2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7.75" customHeight="1">
      <c r="A4" s="23" t="s">
        <v>16</v>
      </c>
      <c r="B4" s="24" t="s">
        <v>17</v>
      </c>
      <c r="F4" s="25" t="s">
        <v>18</v>
      </c>
      <c r="L4" s="22"/>
    </row>
    <row r="5" ht="27.75" customHeight="1">
      <c r="F5" s="25" t="s">
        <v>19</v>
      </c>
      <c r="L5" s="22"/>
    </row>
    <row r="6" ht="24.75" customHeight="1">
      <c r="F6" s="25" t="s">
        <v>20</v>
      </c>
      <c r="L6" s="22"/>
    </row>
    <row r="7" ht="16.5" customHeight="1">
      <c r="A7" s="23"/>
      <c r="B7" s="22"/>
      <c r="C7" s="22"/>
      <c r="D7" s="22"/>
      <c r="E7" s="22"/>
      <c r="F7" s="26"/>
      <c r="G7" s="26"/>
      <c r="H7" s="26"/>
      <c r="I7" s="26"/>
      <c r="J7" s="26"/>
      <c r="K7" s="26"/>
      <c r="L7" s="22"/>
    </row>
    <row r="8" ht="12.0" customHeight="1">
      <c r="A8" s="23" t="s">
        <v>21</v>
      </c>
      <c r="B8" s="24" t="s">
        <v>22</v>
      </c>
      <c r="F8" s="27" t="s">
        <v>23</v>
      </c>
      <c r="H8" s="27" t="s">
        <v>24</v>
      </c>
      <c r="J8" s="27" t="s">
        <v>25</v>
      </c>
      <c r="L8" s="22"/>
    </row>
    <row r="9" ht="10.5" customHeight="1">
      <c r="L9" s="22"/>
    </row>
    <row r="10" ht="15.75" customHeight="1">
      <c r="F10" s="28" t="b">
        <v>0</v>
      </c>
      <c r="G10" s="29" t="str">
        <f t="shared" ref="G10:G12" si="1">F4</f>
        <v>Technology #1</v>
      </c>
      <c r="H10" s="28" t="b">
        <v>0</v>
      </c>
      <c r="I10" s="29" t="str">
        <f t="shared" ref="I10:I12" si="2">F4</f>
        <v>Technology #1</v>
      </c>
      <c r="J10" s="28" t="b">
        <v>0</v>
      </c>
      <c r="K10" s="29" t="str">
        <f t="shared" ref="K10:K12" si="3">F4</f>
        <v>Technology #1</v>
      </c>
      <c r="L10" s="22"/>
    </row>
    <row r="11" ht="15.75" customHeight="1">
      <c r="F11" s="28" t="b">
        <v>0</v>
      </c>
      <c r="G11" s="29" t="str">
        <f t="shared" si="1"/>
        <v>Technology #2</v>
      </c>
      <c r="H11" s="28" t="b">
        <v>0</v>
      </c>
      <c r="I11" s="29" t="str">
        <f t="shared" si="2"/>
        <v>Technology #2</v>
      </c>
      <c r="J11" s="28" t="b">
        <v>0</v>
      </c>
      <c r="K11" s="29" t="str">
        <f t="shared" si="3"/>
        <v>Technology #2</v>
      </c>
      <c r="L11" s="22"/>
    </row>
    <row r="12" ht="15.75" customHeight="1">
      <c r="F12" s="28" t="b">
        <v>0</v>
      </c>
      <c r="G12" s="29" t="str">
        <f t="shared" si="1"/>
        <v>Technology #3</v>
      </c>
      <c r="H12" s="28" t="b">
        <v>0</v>
      </c>
      <c r="I12" s="29" t="str">
        <f t="shared" si="2"/>
        <v>Technology #3</v>
      </c>
      <c r="J12" s="28" t="b">
        <v>0</v>
      </c>
      <c r="K12" s="29" t="str">
        <f t="shared" si="3"/>
        <v>Technology #3</v>
      </c>
      <c r="L12" s="22"/>
    </row>
    <row r="13" ht="15.75" customHeight="1">
      <c r="A13" s="23"/>
      <c r="B13" s="22"/>
      <c r="C13" s="22"/>
      <c r="D13" s="22"/>
      <c r="E13" s="26" t="s">
        <v>26</v>
      </c>
      <c r="F13" s="30">
        <f>COUNTIF(F10:F12,true)</f>
        <v>0</v>
      </c>
      <c r="H13" s="30">
        <f>COUNTIF(H10:H12,true)</f>
        <v>0</v>
      </c>
      <c r="J13" s="30">
        <f>COUNTIF(J10:J12,true)</f>
        <v>0</v>
      </c>
      <c r="L13" s="22"/>
    </row>
    <row r="14" ht="15.75" customHeight="1">
      <c r="A14" s="23"/>
      <c r="B14" s="22"/>
      <c r="C14" s="22"/>
      <c r="D14" s="22"/>
      <c r="E14" s="26"/>
      <c r="F14" s="30"/>
      <c r="G14" s="30"/>
      <c r="H14" s="30"/>
      <c r="I14" s="30"/>
      <c r="J14" s="30"/>
      <c r="K14" s="30"/>
      <c r="L14" s="22"/>
    </row>
    <row r="15" ht="11.25" customHeight="1">
      <c r="A15" s="23" t="s">
        <v>27</v>
      </c>
      <c r="B15" s="31" t="s">
        <v>28</v>
      </c>
      <c r="F15" s="27" t="s">
        <v>23</v>
      </c>
      <c r="H15" s="27" t="str">
        <f>H8</f>
        <v>Vendor #2</v>
      </c>
      <c r="J15" s="27" t="str">
        <f>J8</f>
        <v>Vendor #3</v>
      </c>
      <c r="L15" s="22"/>
    </row>
    <row r="16" ht="8.25" customHeight="1">
      <c r="L16" s="22"/>
    </row>
    <row r="17" ht="15.75" customHeight="1">
      <c r="F17" s="32"/>
      <c r="H17" s="32"/>
      <c r="J17" s="32"/>
      <c r="L17" s="22"/>
    </row>
    <row r="18" ht="15.75" customHeight="1">
      <c r="L18" s="22"/>
    </row>
    <row r="19" ht="19.5" customHeight="1">
      <c r="A19" s="23"/>
      <c r="B19" s="22"/>
      <c r="C19" s="22"/>
      <c r="D19" s="22"/>
      <c r="E19" s="26" t="s">
        <v>26</v>
      </c>
      <c r="F19" s="30">
        <f>if(ISBLANK(F17),0,1)</f>
        <v>0</v>
      </c>
      <c r="H19" s="30">
        <f>if(ISBLANK(H17),0,1)</f>
        <v>0</v>
      </c>
      <c r="J19" s="30">
        <f>if(ISBLANK(J17),0,1)</f>
        <v>0</v>
      </c>
      <c r="L19" s="22"/>
    </row>
    <row r="20" ht="18.0" customHeight="1">
      <c r="A20" s="23"/>
      <c r="B20" s="22"/>
      <c r="C20" s="22"/>
      <c r="D20" s="22"/>
      <c r="E20" s="26"/>
      <c r="F20" s="30"/>
      <c r="G20" s="30"/>
      <c r="H20" s="30"/>
      <c r="I20" s="30"/>
      <c r="J20" s="30"/>
      <c r="K20" s="30"/>
      <c r="L20" s="22"/>
    </row>
    <row r="21" ht="9.75" customHeight="1">
      <c r="A21" s="23" t="s">
        <v>29</v>
      </c>
      <c r="B21" s="24" t="s">
        <v>30</v>
      </c>
      <c r="F21" s="27" t="s">
        <v>23</v>
      </c>
      <c r="H21" s="27" t="str">
        <f>H8</f>
        <v>Vendor #2</v>
      </c>
      <c r="J21" s="27" t="str">
        <f>J8</f>
        <v>Vendor #3</v>
      </c>
      <c r="L21" s="22"/>
    </row>
    <row r="22" ht="10.5" customHeight="1">
      <c r="L22" s="22"/>
    </row>
    <row r="23" ht="15.75" customHeight="1">
      <c r="F23" s="28" t="b">
        <v>0</v>
      </c>
      <c r="G23" s="33" t="s">
        <v>31</v>
      </c>
      <c r="H23" s="28" t="b">
        <v>0</v>
      </c>
      <c r="I23" s="33" t="s">
        <v>31</v>
      </c>
      <c r="J23" s="28" t="b">
        <v>0</v>
      </c>
      <c r="K23" s="33" t="s">
        <v>31</v>
      </c>
      <c r="L23" s="22"/>
    </row>
    <row r="24" ht="15.75" customHeight="1">
      <c r="F24" s="34" t="b">
        <v>0</v>
      </c>
      <c r="G24" s="33" t="s">
        <v>32</v>
      </c>
      <c r="H24" s="28" t="b">
        <v>0</v>
      </c>
      <c r="I24" s="33" t="s">
        <v>32</v>
      </c>
      <c r="J24" s="26" t="b">
        <v>0</v>
      </c>
      <c r="K24" s="33" t="s">
        <v>32</v>
      </c>
      <c r="L24" s="22"/>
    </row>
    <row r="25" ht="21.0" customHeight="1">
      <c r="A25" s="23"/>
      <c r="B25" s="22"/>
      <c r="C25" s="22"/>
      <c r="D25" s="22"/>
      <c r="E25" s="26" t="s">
        <v>26</v>
      </c>
      <c r="F25" s="30">
        <f>if(F23=true,1,0)</f>
        <v>0</v>
      </c>
      <c r="H25" s="30">
        <f>if(H23=true,1,0)</f>
        <v>0</v>
      </c>
      <c r="J25" s="30">
        <f>if(J23=true,1,0)</f>
        <v>0</v>
      </c>
      <c r="L25" s="22"/>
    </row>
    <row r="26" ht="21.0" customHeight="1">
      <c r="A26" s="23"/>
      <c r="B26" s="22"/>
      <c r="C26" s="22"/>
      <c r="D26" s="22"/>
      <c r="E26" s="26"/>
      <c r="F26" s="30"/>
      <c r="G26" s="30"/>
      <c r="H26" s="30"/>
      <c r="I26" s="30"/>
      <c r="J26" s="30"/>
      <c r="K26" s="30"/>
      <c r="L26" s="22"/>
    </row>
    <row r="27" ht="15.75" customHeight="1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ht="15.75" customHeight="1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6.5" customHeight="1">
      <c r="A29" s="35" t="s">
        <v>33</v>
      </c>
      <c r="B29" s="5"/>
      <c r="C29" s="5"/>
      <c r="D29" s="5"/>
      <c r="E29" s="6"/>
      <c r="F29" s="36">
        <f>F13+F19+F25</f>
        <v>0</v>
      </c>
      <c r="G29" s="6"/>
      <c r="H29" s="36">
        <f>H13+H19+H25</f>
        <v>0</v>
      </c>
      <c r="I29" s="6"/>
      <c r="J29" s="36">
        <f>J13+J19+J25</f>
        <v>0</v>
      </c>
      <c r="K29" s="6"/>
      <c r="L29" s="22"/>
    </row>
    <row r="30" ht="18.0" customHeight="1">
      <c r="A30" s="37" t="s">
        <v>34</v>
      </c>
      <c r="B30" s="5"/>
      <c r="C30" s="5"/>
      <c r="D30" s="5"/>
      <c r="E30" s="6"/>
      <c r="F30" s="38">
        <f>'1. Expertise'!F$29+'2. Industry experience'!F$27+'3. Team'!F$36+'4. Costs'!F$26+'5. Communication'!F$34+'6. References'!F$28+'7. Location'!F$17+'8. Security'!F$20</f>
        <v>0</v>
      </c>
      <c r="G30" s="6"/>
      <c r="H30" s="38">
        <f>'1. Expertise'!H$29+'2. Industry experience'!H$27+'3. Team'!H$36+'4. Costs'!H$26+'5. Communication'!H$34+'6. References'!H$28+'7. Location'!H$17+'8. Security'!H$20</f>
        <v>0</v>
      </c>
      <c r="I30" s="6"/>
      <c r="J30" s="38">
        <f>'1. Expertise'!J$29+'2. Industry experience'!J$27+'3. Team'!J$36+'4. Costs'!J$26+'5. Communication'!J$34+'6. References'!J$28+'7. Location'!J$17+'8. Security'!J$20</f>
        <v>0</v>
      </c>
      <c r="K30" s="6"/>
      <c r="L30" s="22"/>
    </row>
    <row r="31" ht="44.25" customHeight="1">
      <c r="A31" s="23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</sheetData>
  <mergeCells count="41">
    <mergeCell ref="H8:I9"/>
    <mergeCell ref="J8:K9"/>
    <mergeCell ref="H13:I13"/>
    <mergeCell ref="J13:K13"/>
    <mergeCell ref="H15:I16"/>
    <mergeCell ref="J15:K16"/>
    <mergeCell ref="H17:I18"/>
    <mergeCell ref="J17:K18"/>
    <mergeCell ref="H19:I19"/>
    <mergeCell ref="J19:K19"/>
    <mergeCell ref="A1:K2"/>
    <mergeCell ref="A4:A6"/>
    <mergeCell ref="B4:E6"/>
    <mergeCell ref="F4:K4"/>
    <mergeCell ref="F5:K5"/>
    <mergeCell ref="F6:K6"/>
    <mergeCell ref="A8:A12"/>
    <mergeCell ref="A15:A18"/>
    <mergeCell ref="A21:A24"/>
    <mergeCell ref="F19:G19"/>
    <mergeCell ref="F21:G22"/>
    <mergeCell ref="H21:I22"/>
    <mergeCell ref="J21:K22"/>
    <mergeCell ref="H25:I25"/>
    <mergeCell ref="J25:K25"/>
    <mergeCell ref="B8:E12"/>
    <mergeCell ref="F8:G9"/>
    <mergeCell ref="F13:G13"/>
    <mergeCell ref="B15:E18"/>
    <mergeCell ref="F15:G16"/>
    <mergeCell ref="F17:G18"/>
    <mergeCell ref="F25:G25"/>
    <mergeCell ref="H30:I30"/>
    <mergeCell ref="J30:K30"/>
    <mergeCell ref="B21:E24"/>
    <mergeCell ref="A29:E29"/>
    <mergeCell ref="F29:G29"/>
    <mergeCell ref="H29:I29"/>
    <mergeCell ref="J29:K29"/>
    <mergeCell ref="A30:E30"/>
    <mergeCell ref="F30:G30"/>
  </mergeCells>
  <conditionalFormatting sqref="A4:K6">
    <cfRule type="colorScale" priority="1">
      <colorScale>
        <cfvo type="min"/>
        <cfvo type="max"/>
        <color rgb="FF57BB8A"/>
        <color rgb="FFFFFFFF"/>
      </colorScale>
    </cfRule>
  </conditionalFormatting>
  <conditionalFormatting sqref="F7">
    <cfRule type="notContainsBlanks" dxfId="0" priority="2">
      <formula>LEN(TRIM(F7))&gt;0</formula>
    </cfRule>
  </conditionalFormatting>
  <dataValidations>
    <dataValidation type="list" allowBlank="1" showErrorMessage="1" sqref="F10:F12 H10:H12 J10:J12">
      <formula1>"TRUE,FALSE"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5" width="12.63"/>
    <col customWidth="1" min="6" max="6" width="8.88"/>
    <col customWidth="1" min="8" max="8" width="8.75"/>
    <col customWidth="1" min="10" max="10" width="10.75"/>
  </cols>
  <sheetData>
    <row r="1" ht="15.0" customHeight="1">
      <c r="A1" s="21" t="s">
        <v>35</v>
      </c>
      <c r="L1" s="22"/>
    </row>
    <row r="2" ht="12.0" customHeight="1">
      <c r="L2" s="22"/>
    </row>
    <row r="3" ht="17.25" customHeight="1">
      <c r="A3" s="23"/>
      <c r="B3" s="24"/>
      <c r="C3" s="24"/>
      <c r="D3" s="24"/>
      <c r="E3" s="24"/>
      <c r="F3" s="30"/>
      <c r="G3" s="30"/>
      <c r="H3" s="30"/>
      <c r="I3" s="30"/>
      <c r="J3" s="30"/>
      <c r="K3" s="30"/>
      <c r="L3" s="22"/>
    </row>
    <row r="4" ht="9.75" customHeight="1">
      <c r="A4" s="23" t="s">
        <v>36</v>
      </c>
      <c r="B4" s="24" t="s">
        <v>37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22"/>
    </row>
    <row r="5" ht="10.5" customHeight="1">
      <c r="L5" s="22"/>
    </row>
    <row r="6" ht="15.75" customHeight="1">
      <c r="F6" s="28" t="b">
        <v>0</v>
      </c>
      <c r="G6" s="33" t="s">
        <v>31</v>
      </c>
      <c r="H6" s="26" t="b">
        <v>0</v>
      </c>
      <c r="I6" s="33" t="s">
        <v>31</v>
      </c>
      <c r="J6" s="28" t="b">
        <v>0</v>
      </c>
      <c r="K6" s="33" t="s">
        <v>31</v>
      </c>
      <c r="L6" s="22"/>
    </row>
    <row r="7" ht="15.75" customHeight="1">
      <c r="F7" s="28" t="b">
        <v>0</v>
      </c>
      <c r="G7" s="33" t="s">
        <v>32</v>
      </c>
      <c r="H7" s="28" t="b">
        <v>0</v>
      </c>
      <c r="I7" s="33" t="s">
        <v>32</v>
      </c>
      <c r="J7" s="26" t="b">
        <v>0</v>
      </c>
      <c r="K7" s="33" t="s">
        <v>32</v>
      </c>
      <c r="L7" s="22"/>
    </row>
    <row r="8" ht="21.0" customHeight="1">
      <c r="A8" s="23"/>
      <c r="B8" s="22"/>
      <c r="C8" s="22"/>
      <c r="D8" s="22"/>
      <c r="E8" s="26" t="s">
        <v>26</v>
      </c>
      <c r="F8" s="30">
        <f>if(F6=true,1,0)</f>
        <v>0</v>
      </c>
      <c r="H8" s="30">
        <f>if(H6=true,1,0)</f>
        <v>0</v>
      </c>
      <c r="J8" s="30">
        <f>if(J6=true,1,0)</f>
        <v>0</v>
      </c>
      <c r="L8" s="22"/>
    </row>
    <row r="9" ht="21.0" customHeight="1">
      <c r="A9" s="23"/>
      <c r="B9" s="22"/>
      <c r="C9" s="22"/>
      <c r="D9" s="22"/>
      <c r="E9" s="26"/>
      <c r="F9" s="30"/>
      <c r="G9" s="30"/>
      <c r="H9" s="30"/>
      <c r="I9" s="30"/>
      <c r="J9" s="30"/>
      <c r="K9" s="30"/>
      <c r="L9" s="22"/>
    </row>
    <row r="10" ht="9.0" customHeight="1">
      <c r="A10" s="23" t="s">
        <v>38</v>
      </c>
      <c r="B10" s="24" t="s">
        <v>39</v>
      </c>
      <c r="F10" s="27" t="str">
        <f>'1. Expertise'!F$8</f>
        <v>Vendor #1</v>
      </c>
      <c r="H10" s="27" t="str">
        <f>'1. Expertise'!H$8</f>
        <v>Vendor #2</v>
      </c>
      <c r="J10" s="27" t="str">
        <f>'1. Expertise'!J$8</f>
        <v>Vendor #3</v>
      </c>
      <c r="L10" s="22"/>
    </row>
    <row r="11" ht="9.0" customHeight="1">
      <c r="L11" s="22"/>
    </row>
    <row r="12" ht="15.75" customHeight="1">
      <c r="F12" s="28" t="b">
        <v>0</v>
      </c>
      <c r="G12" s="39" t="s">
        <v>40</v>
      </c>
      <c r="H12" s="26" t="b">
        <v>0</v>
      </c>
      <c r="I12" s="39" t="s">
        <v>40</v>
      </c>
      <c r="J12" s="28" t="b">
        <v>0</v>
      </c>
      <c r="K12" s="39" t="s">
        <v>40</v>
      </c>
      <c r="L12" s="22"/>
    </row>
    <row r="13" ht="15.75" customHeight="1">
      <c r="F13" s="28" t="b">
        <v>0</v>
      </c>
      <c r="G13" s="39"/>
      <c r="H13" s="26" t="b">
        <v>0</v>
      </c>
      <c r="I13" s="33"/>
      <c r="J13" s="28" t="b">
        <v>0</v>
      </c>
      <c r="K13" s="33"/>
      <c r="L13" s="22"/>
    </row>
    <row r="14" ht="15.75" customHeight="1">
      <c r="A14" s="23"/>
      <c r="B14" s="22"/>
      <c r="C14" s="22"/>
      <c r="D14" s="22"/>
      <c r="E14" s="22"/>
      <c r="F14" s="28" t="b">
        <v>0</v>
      </c>
      <c r="G14" s="39"/>
      <c r="H14" s="26" t="b">
        <v>0</v>
      </c>
      <c r="I14" s="33"/>
      <c r="J14" s="28" t="b">
        <v>0</v>
      </c>
      <c r="K14" s="33"/>
      <c r="L14" s="22"/>
    </row>
    <row r="15" ht="15.75" customHeight="1">
      <c r="A15" s="23"/>
      <c r="B15" s="22"/>
      <c r="C15" s="22"/>
      <c r="D15" s="22"/>
      <c r="E15" s="22"/>
      <c r="F15" s="28" t="b">
        <v>0</v>
      </c>
      <c r="G15" s="33"/>
      <c r="H15" s="28" t="b">
        <v>0</v>
      </c>
      <c r="I15" s="33"/>
      <c r="J15" s="26" t="b">
        <v>0</v>
      </c>
      <c r="K15" s="33"/>
      <c r="L15" s="22"/>
    </row>
    <row r="16" ht="15.75" customHeight="1">
      <c r="A16" s="23"/>
      <c r="B16" s="22"/>
      <c r="C16" s="22"/>
      <c r="D16" s="22"/>
      <c r="E16" s="22"/>
      <c r="F16" s="28" t="b">
        <v>0</v>
      </c>
      <c r="G16" s="33"/>
      <c r="H16" s="26" t="b">
        <v>0</v>
      </c>
      <c r="I16" s="33"/>
      <c r="J16" s="26" t="b">
        <v>0</v>
      </c>
      <c r="K16" s="33"/>
      <c r="L16" s="22"/>
    </row>
    <row r="17" ht="15.75" customHeight="1">
      <c r="A17" s="23"/>
      <c r="B17" s="22"/>
      <c r="C17" s="22"/>
      <c r="D17" s="22"/>
      <c r="E17" s="26" t="s">
        <v>26</v>
      </c>
      <c r="F17" s="30">
        <f>COUNTIF(F12:F16,true)</f>
        <v>0</v>
      </c>
      <c r="H17" s="30">
        <f>COUNTIF(H12:H16,true)</f>
        <v>0</v>
      </c>
      <c r="J17" s="30">
        <f>COUNTIF(J12:J16,true)</f>
        <v>0</v>
      </c>
      <c r="L17" s="22"/>
    </row>
    <row r="18" ht="15.75" customHeight="1">
      <c r="A18" s="2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ht="43.5" customHeight="1">
      <c r="A19" s="40" t="s">
        <v>41</v>
      </c>
      <c r="B19" s="24" t="s">
        <v>42</v>
      </c>
      <c r="F19" s="27" t="s">
        <v>23</v>
      </c>
      <c r="H19" s="27" t="s">
        <v>24</v>
      </c>
      <c r="J19" s="27" t="s">
        <v>25</v>
      </c>
      <c r="L19" s="22"/>
    </row>
    <row r="20" ht="15.75" customHeight="1">
      <c r="A20" s="41"/>
      <c r="B20" s="22"/>
      <c r="C20" s="22"/>
      <c r="D20" s="22"/>
      <c r="E20" s="22"/>
      <c r="F20" s="28" t="b">
        <v>0</v>
      </c>
      <c r="G20" s="33" t="s">
        <v>31</v>
      </c>
      <c r="H20" s="26" t="b">
        <v>0</v>
      </c>
      <c r="I20" s="33" t="s">
        <v>31</v>
      </c>
      <c r="J20" s="28" t="b">
        <v>0</v>
      </c>
      <c r="K20" s="33" t="s">
        <v>31</v>
      </c>
      <c r="L20" s="22"/>
    </row>
    <row r="21" ht="15.75" customHeight="1">
      <c r="A21" s="41"/>
      <c r="B21" s="22"/>
      <c r="C21" s="22"/>
      <c r="D21" s="22"/>
      <c r="E21" s="22"/>
      <c r="F21" s="28" t="b">
        <v>0</v>
      </c>
      <c r="G21" s="33" t="s">
        <v>32</v>
      </c>
      <c r="H21" s="28" t="b">
        <v>0</v>
      </c>
      <c r="I21" s="33" t="s">
        <v>32</v>
      </c>
      <c r="J21" s="26" t="b">
        <v>0</v>
      </c>
      <c r="K21" s="33" t="s">
        <v>32</v>
      </c>
      <c r="L21" s="22"/>
    </row>
    <row r="22" ht="15.75" customHeight="1">
      <c r="A22" s="23"/>
      <c r="B22" s="22"/>
      <c r="C22" s="22"/>
      <c r="D22" s="22"/>
      <c r="E22" s="26" t="s">
        <v>26</v>
      </c>
      <c r="F22" s="30">
        <v>0.0</v>
      </c>
      <c r="H22" s="30">
        <v>0.0</v>
      </c>
      <c r="J22" s="30">
        <v>0.0</v>
      </c>
      <c r="L22" s="22"/>
    </row>
    <row r="23" ht="15.75" customHeight="1">
      <c r="A23" s="23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5.75" customHeight="1">
      <c r="A24" s="23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ht="15.75" customHeight="1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ht="15.75" customHeight="1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ht="15.75" customHeight="1">
      <c r="A27" s="35" t="s">
        <v>33</v>
      </c>
      <c r="B27" s="5"/>
      <c r="C27" s="5"/>
      <c r="D27" s="5"/>
      <c r="E27" s="6"/>
      <c r="F27" s="42">
        <f>F8+F17+F22</f>
        <v>0</v>
      </c>
      <c r="G27" s="6"/>
      <c r="H27" s="42">
        <f>H8+H17+H22</f>
        <v>0</v>
      </c>
      <c r="I27" s="6"/>
      <c r="J27" s="42">
        <f>J8+J17+J22</f>
        <v>0</v>
      </c>
      <c r="K27" s="6"/>
      <c r="L27" s="22"/>
    </row>
    <row r="28" ht="15.75" customHeight="1">
      <c r="A28" s="37" t="s">
        <v>34</v>
      </c>
      <c r="B28" s="5"/>
      <c r="C28" s="5"/>
      <c r="D28" s="5"/>
      <c r="E28" s="6"/>
      <c r="F28" s="43">
        <f>'1. Expertise'!F$29+'2. Industry experience'!F$27+'3. Team'!F$36+'4. Costs'!F$26+'5. Communication'!F$34+'6. References'!F$28+'7. Location'!F$17+'8. Security'!F$20</f>
        <v>0</v>
      </c>
      <c r="G28" s="6"/>
      <c r="H28" s="43">
        <f>'1. Expertise'!H$29+'2. Industry experience'!H$27+'3. Team'!H$36+'4. Costs'!H$26+'5. Communication'!H$34+'6. References'!H$28+'7. Location'!H$17+'8. Security'!H$20</f>
        <v>0</v>
      </c>
      <c r="I28" s="6"/>
      <c r="J28" s="43">
        <f>'1. Expertise'!J$29+'2. Industry experience'!J$27+'3. Team'!J$36+'4. Costs'!J$26+'5. Communication'!J$34+'6. References'!J$28+'7. Location'!J$17+'8. Security'!J$20</f>
        <v>0</v>
      </c>
      <c r="K28" s="6"/>
      <c r="L28" s="22"/>
    </row>
    <row r="29" ht="15.75" customHeight="1">
      <c r="A29" s="23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</sheetData>
  <mergeCells count="32">
    <mergeCell ref="H8:I8"/>
    <mergeCell ref="J8:K8"/>
    <mergeCell ref="A1:K2"/>
    <mergeCell ref="A4:A7"/>
    <mergeCell ref="B4:E7"/>
    <mergeCell ref="F4:G5"/>
    <mergeCell ref="H4:I5"/>
    <mergeCell ref="J4:K5"/>
    <mergeCell ref="F8:G8"/>
    <mergeCell ref="A10:A13"/>
    <mergeCell ref="B10:E13"/>
    <mergeCell ref="F10:G11"/>
    <mergeCell ref="H10:I11"/>
    <mergeCell ref="J10:K11"/>
    <mergeCell ref="H17:I17"/>
    <mergeCell ref="J17:K17"/>
    <mergeCell ref="F17:G17"/>
    <mergeCell ref="B19:E19"/>
    <mergeCell ref="F19:G19"/>
    <mergeCell ref="H19:I19"/>
    <mergeCell ref="J19:K19"/>
    <mergeCell ref="H22:I22"/>
    <mergeCell ref="J22:K22"/>
    <mergeCell ref="H28:I28"/>
    <mergeCell ref="J28:K28"/>
    <mergeCell ref="F22:G22"/>
    <mergeCell ref="A27:E27"/>
    <mergeCell ref="F27:G27"/>
    <mergeCell ref="H27:I27"/>
    <mergeCell ref="J27:K27"/>
    <mergeCell ref="A28:E28"/>
    <mergeCell ref="F28:G2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3.38"/>
    <col customWidth="1" min="6" max="6" width="7.38"/>
    <col customWidth="1" min="8" max="8" width="9.0"/>
    <col customWidth="1" min="10" max="10" width="9.75"/>
    <col customWidth="1" min="12" max="12" width="13.88"/>
  </cols>
  <sheetData>
    <row r="1" ht="14.25" customHeight="1">
      <c r="A1" s="21" t="s">
        <v>43</v>
      </c>
      <c r="L1" s="22"/>
    </row>
    <row r="2" ht="12.75" customHeight="1">
      <c r="L2" s="22"/>
    </row>
    <row r="3" ht="15.7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1.25" customHeight="1">
      <c r="A4" s="23" t="s">
        <v>44</v>
      </c>
      <c r="B4" s="31" t="s">
        <v>45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22"/>
    </row>
    <row r="5" ht="8.25" customHeight="1">
      <c r="L5" s="22"/>
    </row>
    <row r="6" ht="15.75" customHeight="1">
      <c r="F6" s="25" t="s">
        <v>46</v>
      </c>
      <c r="H6" s="25" t="s">
        <v>46</v>
      </c>
      <c r="J6" s="25" t="s">
        <v>46</v>
      </c>
      <c r="L6" s="22"/>
    </row>
    <row r="7" ht="12.75" customHeight="1">
      <c r="L7" s="22"/>
    </row>
    <row r="8" ht="19.5" customHeight="1">
      <c r="A8" s="23"/>
      <c r="B8" s="22"/>
      <c r="C8" s="22"/>
      <c r="D8" s="22"/>
      <c r="E8" s="22"/>
      <c r="F8" s="28" t="b">
        <v>0</v>
      </c>
      <c r="G8" s="33" t="s">
        <v>31</v>
      </c>
      <c r="H8" s="26" t="b">
        <v>0</v>
      </c>
      <c r="I8" s="33" t="s">
        <v>31</v>
      </c>
      <c r="J8" s="28" t="b">
        <v>0</v>
      </c>
      <c r="K8" s="33" t="s">
        <v>31</v>
      </c>
      <c r="L8" s="22"/>
    </row>
    <row r="9" ht="19.5" customHeight="1">
      <c r="A9" s="23"/>
      <c r="B9" s="22"/>
      <c r="C9" s="22"/>
      <c r="D9" s="22"/>
      <c r="E9" s="22"/>
      <c r="F9" s="28" t="b">
        <v>0</v>
      </c>
      <c r="G9" s="33" t="s">
        <v>32</v>
      </c>
      <c r="H9" s="28" t="b">
        <v>0</v>
      </c>
      <c r="I9" s="33" t="s">
        <v>32</v>
      </c>
      <c r="J9" s="26" t="b">
        <v>0</v>
      </c>
      <c r="K9" s="33" t="s">
        <v>32</v>
      </c>
      <c r="L9" s="22"/>
    </row>
    <row r="10" ht="19.5" customHeight="1">
      <c r="A10" s="23"/>
      <c r="B10" s="22"/>
      <c r="C10" s="22"/>
      <c r="D10" s="22"/>
      <c r="E10" s="26" t="s">
        <v>26</v>
      </c>
      <c r="F10" s="30">
        <f>if(F8=true,1,0)</f>
        <v>0</v>
      </c>
      <c r="H10" s="30">
        <f>if(H8=true,1,0)</f>
        <v>0</v>
      </c>
      <c r="J10" s="30">
        <f>if(J8=true,1,0)</f>
        <v>0</v>
      </c>
      <c r="L10" s="22"/>
    </row>
    <row r="11" ht="19.5" customHeight="1">
      <c r="A11" s="23"/>
      <c r="B11" s="22"/>
      <c r="C11" s="22"/>
      <c r="D11" s="22"/>
      <c r="E11" s="26"/>
      <c r="F11" s="30"/>
      <c r="G11" s="30"/>
      <c r="H11" s="30"/>
      <c r="I11" s="30"/>
      <c r="J11" s="30"/>
      <c r="K11" s="30"/>
      <c r="L11" s="22"/>
    </row>
    <row r="12" ht="15.0" customHeight="1">
      <c r="A12" s="23"/>
      <c r="B12" s="44"/>
      <c r="C12" s="44"/>
      <c r="D12" s="44"/>
      <c r="E12" s="44"/>
      <c r="F12" s="30"/>
      <c r="G12" s="30"/>
      <c r="H12" s="30"/>
      <c r="I12" s="30"/>
      <c r="J12" s="30"/>
      <c r="K12" s="30"/>
      <c r="L12" s="22"/>
    </row>
    <row r="13" ht="9.75" customHeight="1">
      <c r="A13" s="40" t="s">
        <v>47</v>
      </c>
      <c r="B13" s="24" t="s">
        <v>48</v>
      </c>
      <c r="F13" s="27" t="str">
        <f>'1. Expertise'!F$8</f>
        <v>Vendor #1</v>
      </c>
      <c r="H13" s="27" t="str">
        <f>'1. Expertise'!H$8</f>
        <v>Vendor #2</v>
      </c>
      <c r="J13" s="27" t="str">
        <f>'1. Expertise'!J$8</f>
        <v>Vendor #3</v>
      </c>
      <c r="L13" s="45" t="s">
        <v>49</v>
      </c>
    </row>
    <row r="14" ht="10.5" customHeight="1"/>
    <row r="15" ht="21.0" customHeight="1">
      <c r="F15" s="28" t="b">
        <v>0</v>
      </c>
      <c r="G15" s="30" t="s">
        <v>50</v>
      </c>
      <c r="H15" s="28" t="b">
        <v>0</v>
      </c>
      <c r="I15" s="30" t="s">
        <v>50</v>
      </c>
      <c r="J15" s="28" t="b">
        <v>0</v>
      </c>
      <c r="K15" s="30" t="s">
        <v>50</v>
      </c>
      <c r="L15" s="39">
        <v>3.0</v>
      </c>
    </row>
    <row r="16" ht="18.0" customHeight="1">
      <c r="F16" s="28" t="b">
        <v>0</v>
      </c>
      <c r="G16" s="30" t="s">
        <v>51</v>
      </c>
      <c r="H16" s="26" t="b">
        <v>0</v>
      </c>
      <c r="I16" s="30" t="s">
        <v>51</v>
      </c>
      <c r="J16" s="28" t="b">
        <v>0</v>
      </c>
      <c r="K16" s="30" t="s">
        <v>51</v>
      </c>
      <c r="L16" s="39">
        <v>2.0</v>
      </c>
    </row>
    <row r="17" ht="27.0" customHeight="1">
      <c r="A17" s="23"/>
      <c r="B17" s="22"/>
      <c r="C17" s="22"/>
      <c r="D17" s="22"/>
      <c r="E17" s="22"/>
      <c r="F17" s="28" t="b">
        <v>0</v>
      </c>
      <c r="G17" s="46" t="s">
        <v>52</v>
      </c>
      <c r="H17" s="28" t="b">
        <v>0</v>
      </c>
      <c r="I17" s="46" t="s">
        <v>52</v>
      </c>
      <c r="J17" s="28" t="b">
        <v>0</v>
      </c>
      <c r="K17" s="46" t="s">
        <v>52</v>
      </c>
      <c r="L17" s="39">
        <v>1.0</v>
      </c>
    </row>
    <row r="18" ht="15.75" customHeight="1">
      <c r="A18" s="23"/>
      <c r="B18" s="22"/>
      <c r="C18" s="22"/>
      <c r="D18" s="22"/>
      <c r="E18" s="22"/>
      <c r="F18" s="28" t="b">
        <v>0</v>
      </c>
      <c r="G18" s="46" t="s">
        <v>53</v>
      </c>
      <c r="H18" s="28" t="b">
        <v>0</v>
      </c>
      <c r="I18" s="46" t="s">
        <v>53</v>
      </c>
      <c r="J18" s="26" t="b">
        <v>0</v>
      </c>
      <c r="K18" s="46" t="s">
        <v>53</v>
      </c>
      <c r="L18" s="39">
        <v>0.5</v>
      </c>
    </row>
    <row r="19" ht="15.75" customHeight="1">
      <c r="A19" s="23"/>
      <c r="B19" s="22"/>
      <c r="C19" s="22"/>
      <c r="D19" s="22"/>
      <c r="E19" s="22"/>
      <c r="F19" s="26" t="b">
        <v>0</v>
      </c>
      <c r="G19" s="46" t="s">
        <v>54</v>
      </c>
      <c r="H19" s="26" t="b">
        <v>0</v>
      </c>
      <c r="I19" s="46" t="s">
        <v>54</v>
      </c>
      <c r="J19" s="26" t="b">
        <v>0</v>
      </c>
      <c r="K19" s="46" t="s">
        <v>54</v>
      </c>
      <c r="L19" s="39">
        <v>0.0</v>
      </c>
    </row>
    <row r="20" ht="15.75" customHeight="1">
      <c r="A20" s="23"/>
      <c r="B20" s="22"/>
      <c r="C20" s="22"/>
      <c r="D20" s="22"/>
      <c r="E20" s="26" t="s">
        <v>26</v>
      </c>
      <c r="F20" s="26">
        <f>SUMIF(F15:F19,TRUE,L15:L19)</f>
        <v>0</v>
      </c>
      <c r="H20" s="26">
        <f>SUMIF(H15:H19,TRUE,L15:L19)</f>
        <v>0</v>
      </c>
      <c r="J20" s="26">
        <f>SUMIF(J15:J19,TRUE,L15:L19)</f>
        <v>0</v>
      </c>
      <c r="L20" s="22"/>
    </row>
    <row r="21" ht="15.75" customHeight="1">
      <c r="A21" s="23"/>
      <c r="B21" s="22"/>
      <c r="C21" s="22"/>
      <c r="D21" s="22"/>
      <c r="E21" s="26"/>
      <c r="F21" s="22"/>
      <c r="G21" s="22"/>
      <c r="H21" s="22"/>
      <c r="I21" s="22"/>
      <c r="J21" s="22"/>
      <c r="K21" s="22"/>
      <c r="L21" s="22"/>
    </row>
    <row r="22" ht="12.0" customHeight="1">
      <c r="A22" s="40" t="s">
        <v>55</v>
      </c>
      <c r="B22" s="24" t="s">
        <v>56</v>
      </c>
      <c r="F22" s="27" t="str">
        <f>'1. Expertise'!F$8</f>
        <v>Vendor #1</v>
      </c>
      <c r="H22" s="27" t="str">
        <f>'1. Expertise'!H$8</f>
        <v>Vendor #2</v>
      </c>
      <c r="J22" s="27" t="str">
        <f>'1. Expertise'!J$8</f>
        <v>Vendor #3</v>
      </c>
      <c r="L22" s="22"/>
    </row>
    <row r="23" ht="12.0" customHeight="1">
      <c r="L23" s="22"/>
    </row>
    <row r="24" ht="15.75" customHeight="1">
      <c r="F24" s="28" t="b">
        <v>0</v>
      </c>
      <c r="G24" s="33" t="s">
        <v>31</v>
      </c>
      <c r="H24" s="26" t="b">
        <v>0</v>
      </c>
      <c r="I24" s="33" t="s">
        <v>31</v>
      </c>
      <c r="J24" s="28" t="b">
        <v>0</v>
      </c>
      <c r="K24" s="33" t="s">
        <v>31</v>
      </c>
      <c r="L24" s="22"/>
    </row>
    <row r="25" ht="15.75" customHeight="1">
      <c r="F25" s="26" t="b">
        <v>0</v>
      </c>
      <c r="G25" s="33" t="s">
        <v>32</v>
      </c>
      <c r="H25" s="28" t="b">
        <v>0</v>
      </c>
      <c r="I25" s="33" t="s">
        <v>32</v>
      </c>
      <c r="J25" s="26" t="b">
        <v>0</v>
      </c>
      <c r="K25" s="33" t="s">
        <v>32</v>
      </c>
      <c r="L25" s="22"/>
    </row>
    <row r="26" ht="15.75" customHeight="1">
      <c r="A26" s="23"/>
      <c r="B26" s="22"/>
      <c r="C26" s="22"/>
      <c r="D26" s="22"/>
      <c r="E26" s="26" t="s">
        <v>26</v>
      </c>
      <c r="F26" s="30">
        <f>if(F24=true,1,0)</f>
        <v>0</v>
      </c>
      <c r="H26" s="30">
        <f>if(H24=true,1,0)</f>
        <v>0</v>
      </c>
      <c r="J26" s="30">
        <f>if(J24=true,1,0)</f>
        <v>0</v>
      </c>
      <c r="L26" s="22"/>
    </row>
    <row r="27" ht="15.75" customHeight="1">
      <c r="A27" s="23"/>
      <c r="B27" s="22"/>
      <c r="C27" s="22"/>
      <c r="D27" s="22"/>
      <c r="E27" s="26"/>
      <c r="F27" s="30"/>
      <c r="G27" s="30"/>
      <c r="H27" s="30"/>
      <c r="I27" s="30"/>
      <c r="J27" s="30"/>
      <c r="K27" s="30"/>
      <c r="L27" s="22"/>
    </row>
    <row r="28" ht="15.75" customHeight="1">
      <c r="A28" s="23"/>
      <c r="B28" s="22"/>
      <c r="C28" s="22"/>
      <c r="D28" s="22"/>
      <c r="E28" s="26"/>
      <c r="F28" s="30"/>
      <c r="G28" s="30"/>
      <c r="H28" s="30"/>
      <c r="I28" s="30"/>
      <c r="J28" s="30"/>
      <c r="K28" s="30"/>
      <c r="L28" s="22"/>
    </row>
    <row r="29" ht="13.5" customHeight="1">
      <c r="A29" s="40" t="s">
        <v>57</v>
      </c>
      <c r="B29" s="31" t="s">
        <v>58</v>
      </c>
      <c r="F29" s="47" t="str">
        <f>'1. Expertise'!F$8</f>
        <v>Vendor #1</v>
      </c>
      <c r="H29" s="47" t="str">
        <f>'1. Expertise'!H$8</f>
        <v>Vendor #2</v>
      </c>
      <c r="J29" s="47" t="str">
        <f>'1. Expertise'!J$8</f>
        <v>Vendor #3</v>
      </c>
      <c r="L29" s="22"/>
    </row>
    <row r="30" ht="11.25" customHeight="1">
      <c r="L30" s="22"/>
    </row>
    <row r="31" ht="15.75" customHeight="1">
      <c r="F31" s="32" t="s">
        <v>59</v>
      </c>
      <c r="H31" s="32" t="s">
        <v>59</v>
      </c>
      <c r="J31" s="32" t="s">
        <v>59</v>
      </c>
      <c r="L31" s="22"/>
    </row>
    <row r="32" ht="15.75" customHeight="1">
      <c r="L32" s="22"/>
    </row>
    <row r="33" ht="15.75" customHeight="1">
      <c r="A33" s="23"/>
      <c r="B33" s="22"/>
      <c r="C33" s="22"/>
      <c r="D33" s="22"/>
      <c r="E33" s="26" t="s">
        <v>26</v>
      </c>
      <c r="F33" s="30">
        <f>if(OR(F31="Enter Certifications",isblank(F31)),0,1)</f>
        <v>0</v>
      </c>
      <c r="H33" s="30">
        <f>if(OR(H31="Enter Certifications",isblank(H31)),0,1)</f>
        <v>0</v>
      </c>
      <c r="J33" s="30">
        <f>if(OR(J31="Enter Certifications",isblank(J31)),0,1)</f>
        <v>0</v>
      </c>
      <c r="L33" s="22"/>
    </row>
    <row r="34" ht="15.75" customHeight="1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ht="12.75" customHeight="1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ht="19.5" customHeight="1">
      <c r="A36" s="35" t="s">
        <v>33</v>
      </c>
      <c r="B36" s="5"/>
      <c r="C36" s="5"/>
      <c r="D36" s="5"/>
      <c r="E36" s="6"/>
      <c r="F36" s="42">
        <f>F10+F20+F26+F33</f>
        <v>0</v>
      </c>
      <c r="G36" s="6"/>
      <c r="H36" s="42">
        <f>H10+H20+H26+H33</f>
        <v>0</v>
      </c>
      <c r="I36" s="6"/>
      <c r="J36" s="42">
        <f>J10+J20+J26+J33</f>
        <v>0</v>
      </c>
      <c r="K36" s="6"/>
      <c r="L36" s="22"/>
    </row>
    <row r="37" ht="19.5" customHeight="1">
      <c r="A37" s="37" t="s">
        <v>34</v>
      </c>
      <c r="B37" s="5"/>
      <c r="C37" s="5"/>
      <c r="D37" s="5"/>
      <c r="E37" s="6"/>
      <c r="F37" s="43">
        <f>'1. Expertise'!F$29+'2. Industry experience'!F$27+'3. Team'!F$36+'4. Costs'!F$26+'5. Communication'!F$34+'6. References'!F$28+'7. Location'!F$17+'8. Security'!F$20</f>
        <v>0</v>
      </c>
      <c r="G37" s="6"/>
      <c r="H37" s="43">
        <f>'1. Expertise'!H$29+'2. Industry experience'!H$27+'3. Team'!H$36+'4. Costs'!H$26+'5. Communication'!H$34+'6. References'!H$28+'7. Location'!H$17+'8. Security'!H$20</f>
        <v>0</v>
      </c>
      <c r="I37" s="6"/>
      <c r="J37" s="43">
        <f>'1. Expertise'!J$29+'2. Industry experience'!J$27+'3. Team'!J$36+'4. Costs'!J$26+'5. Communication'!J$34+'6. References'!J$28+'7. Location'!J$17+'8. Security'!J$20</f>
        <v>0</v>
      </c>
      <c r="K37" s="6"/>
      <c r="L37" s="22"/>
    </row>
    <row r="38" ht="15.75" customHeight="1">
      <c r="A38" s="23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</sheetData>
  <mergeCells count="48">
    <mergeCell ref="H37:I37"/>
    <mergeCell ref="J37:K37"/>
    <mergeCell ref="F33:G33"/>
    <mergeCell ref="H33:I33"/>
    <mergeCell ref="J33:K33"/>
    <mergeCell ref="F36:G36"/>
    <mergeCell ref="H36:I36"/>
    <mergeCell ref="J36:K36"/>
    <mergeCell ref="F37:G37"/>
    <mergeCell ref="A1:K2"/>
    <mergeCell ref="A4:A7"/>
    <mergeCell ref="B4:E7"/>
    <mergeCell ref="F4:G5"/>
    <mergeCell ref="H4:I5"/>
    <mergeCell ref="J4:K5"/>
    <mergeCell ref="F6:G7"/>
    <mergeCell ref="A13:A16"/>
    <mergeCell ref="A22:A25"/>
    <mergeCell ref="B22:E25"/>
    <mergeCell ref="A29:A32"/>
    <mergeCell ref="B29:E32"/>
    <mergeCell ref="A36:E36"/>
    <mergeCell ref="A37:E37"/>
    <mergeCell ref="H6:I7"/>
    <mergeCell ref="J6:K7"/>
    <mergeCell ref="F10:G10"/>
    <mergeCell ref="H10:I10"/>
    <mergeCell ref="J10:K10"/>
    <mergeCell ref="B13:E16"/>
    <mergeCell ref="J13:K14"/>
    <mergeCell ref="H22:I23"/>
    <mergeCell ref="J22:K23"/>
    <mergeCell ref="F13:G14"/>
    <mergeCell ref="H13:I14"/>
    <mergeCell ref="L13:L14"/>
    <mergeCell ref="F20:G20"/>
    <mergeCell ref="H20:I20"/>
    <mergeCell ref="J20:K20"/>
    <mergeCell ref="F22:G23"/>
    <mergeCell ref="H31:I32"/>
    <mergeCell ref="J31:K32"/>
    <mergeCell ref="F26:G26"/>
    <mergeCell ref="H26:I26"/>
    <mergeCell ref="J26:K26"/>
    <mergeCell ref="F29:G30"/>
    <mergeCell ref="H29:I30"/>
    <mergeCell ref="J29:K30"/>
    <mergeCell ref="F31:G32"/>
  </mergeCells>
  <conditionalFormatting sqref="G31:G32 F32">
    <cfRule type="notContainsBlanks" dxfId="0" priority="1">
      <formula>LEN(TRIM(G31))&gt;0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3.88"/>
    <col customWidth="1" min="6" max="6" width="8.63"/>
    <col customWidth="1" min="7" max="7" width="15.88"/>
    <col customWidth="1" min="8" max="8" width="7.75"/>
    <col customWidth="1" min="9" max="9" width="15.88"/>
    <col customWidth="1" min="10" max="10" width="9.88"/>
    <col customWidth="1" min="11" max="11" width="14.88"/>
  </cols>
  <sheetData>
    <row r="1" ht="13.5" customHeight="1">
      <c r="A1" s="48" t="s">
        <v>60</v>
      </c>
      <c r="L1" s="49"/>
    </row>
    <row r="2" ht="13.5" customHeight="1">
      <c r="L2" s="49"/>
    </row>
    <row r="3" ht="12.0" customHeight="1">
      <c r="A3" s="50"/>
      <c r="B3" s="49"/>
      <c r="C3" s="49"/>
      <c r="D3" s="49"/>
      <c r="E3" s="49"/>
      <c r="F3" s="51"/>
      <c r="G3" s="51"/>
      <c r="H3" s="51"/>
      <c r="I3" s="51"/>
      <c r="J3" s="51"/>
      <c r="K3" s="51"/>
      <c r="L3" s="49"/>
    </row>
    <row r="4" ht="12.0" customHeight="1">
      <c r="A4" s="50" t="s">
        <v>61</v>
      </c>
      <c r="B4" s="15" t="s">
        <v>62</v>
      </c>
      <c r="F4" s="52" t="str">
        <f>'1. Expertise'!F$8</f>
        <v>Vendor #1</v>
      </c>
      <c r="H4" s="52" t="str">
        <f>'1. Expertise'!H$8</f>
        <v>Vendor #2</v>
      </c>
      <c r="J4" s="52" t="str">
        <f>'1. Expertise'!J$8</f>
        <v>Vendor #3</v>
      </c>
      <c r="L4" s="49"/>
    </row>
    <row r="5" ht="33.0" customHeight="1">
      <c r="L5" s="49"/>
    </row>
    <row r="6" ht="15.75" customHeight="1">
      <c r="A6" s="50"/>
      <c r="B6" s="53" t="s">
        <v>63</v>
      </c>
      <c r="F6" s="54" t="b">
        <v>0</v>
      </c>
      <c r="G6" s="55" t="s">
        <v>64</v>
      </c>
      <c r="H6" s="56" t="b">
        <v>0</v>
      </c>
      <c r="I6" s="57" t="s">
        <v>65</v>
      </c>
      <c r="J6" s="54" t="b">
        <v>0</v>
      </c>
      <c r="K6" s="57" t="s">
        <v>65</v>
      </c>
      <c r="L6" s="49"/>
    </row>
    <row r="7" ht="15.75" customHeight="1">
      <c r="A7" s="50"/>
      <c r="B7" s="53" t="s">
        <v>66</v>
      </c>
      <c r="F7" s="54" t="b">
        <v>0</v>
      </c>
      <c r="G7" s="57" t="s">
        <v>65</v>
      </c>
      <c r="H7" s="54" t="b">
        <v>0</v>
      </c>
      <c r="I7" s="57" t="s">
        <v>65</v>
      </c>
      <c r="J7" s="56" t="b">
        <v>0</v>
      </c>
      <c r="K7" s="57" t="s">
        <v>65</v>
      </c>
      <c r="L7" s="49"/>
    </row>
    <row r="8" ht="15.75" customHeight="1">
      <c r="A8" s="50"/>
      <c r="B8" s="53" t="s">
        <v>67</v>
      </c>
      <c r="F8" s="54" t="b">
        <v>0</v>
      </c>
      <c r="G8" s="57" t="s">
        <v>65</v>
      </c>
      <c r="H8" s="54" t="b">
        <v>0</v>
      </c>
      <c r="I8" s="57" t="s">
        <v>65</v>
      </c>
      <c r="J8" s="56" t="b">
        <v>0</v>
      </c>
      <c r="K8" s="57" t="s">
        <v>65</v>
      </c>
      <c r="L8" s="49"/>
    </row>
    <row r="9" ht="15.75" customHeight="1">
      <c r="A9" s="50"/>
      <c r="B9" s="49"/>
      <c r="C9" s="49"/>
      <c r="D9" s="49"/>
      <c r="E9" s="51" t="s">
        <v>26</v>
      </c>
      <c r="F9" s="58">
        <f>COUNTIF(F6:F8,true)</f>
        <v>0</v>
      </c>
      <c r="H9" s="58">
        <f>COUNTIF(H6:H8,true)</f>
        <v>0</v>
      </c>
      <c r="J9" s="58">
        <f>COUNTIF(J6:J8,true)</f>
        <v>0</v>
      </c>
      <c r="L9" s="49"/>
    </row>
    <row r="10" ht="15.75" customHeight="1">
      <c r="A10" s="50"/>
      <c r="B10" s="49"/>
      <c r="C10" s="49"/>
      <c r="D10" s="49"/>
      <c r="E10" s="51"/>
      <c r="F10" s="58"/>
      <c r="G10" s="58"/>
      <c r="H10" s="58"/>
      <c r="I10" s="58"/>
      <c r="J10" s="58"/>
      <c r="K10" s="58"/>
      <c r="L10" s="49"/>
    </row>
    <row r="11" ht="9.75" customHeight="1">
      <c r="A11" s="50" t="s">
        <v>68</v>
      </c>
      <c r="B11" s="15" t="s">
        <v>69</v>
      </c>
      <c r="F11" s="52" t="str">
        <f>'1. Expertise'!F$8</f>
        <v>Vendor #1</v>
      </c>
      <c r="H11" s="52" t="str">
        <f>'1. Expertise'!H$8</f>
        <v>Vendor #2</v>
      </c>
      <c r="J11" s="52" t="str">
        <f>'1. Expertise'!J$8</f>
        <v>Vendor #3</v>
      </c>
      <c r="L11" s="49"/>
    </row>
    <row r="12" ht="10.5" customHeight="1">
      <c r="L12" s="49"/>
    </row>
    <row r="13" ht="15.75" customHeight="1">
      <c r="F13" s="54" t="b">
        <v>0</v>
      </c>
      <c r="G13" s="59" t="s">
        <v>31</v>
      </c>
      <c r="H13" s="56" t="b">
        <v>0</v>
      </c>
      <c r="I13" s="59" t="s">
        <v>31</v>
      </c>
      <c r="J13" s="54" t="b">
        <v>0</v>
      </c>
      <c r="K13" s="59" t="s">
        <v>31</v>
      </c>
      <c r="L13" s="49"/>
    </row>
    <row r="14" ht="15.75" customHeight="1">
      <c r="F14" s="54" t="b">
        <v>0</v>
      </c>
      <c r="G14" s="59" t="s">
        <v>32</v>
      </c>
      <c r="H14" s="54" t="b">
        <v>0</v>
      </c>
      <c r="I14" s="59" t="s">
        <v>32</v>
      </c>
      <c r="J14" s="56" t="b">
        <v>0</v>
      </c>
      <c r="K14" s="59" t="s">
        <v>32</v>
      </c>
      <c r="L14" s="49"/>
    </row>
    <row r="15" ht="21.0" customHeight="1">
      <c r="A15" s="50"/>
      <c r="B15" s="49"/>
      <c r="C15" s="49"/>
      <c r="D15" s="49"/>
      <c r="E15" s="51" t="s">
        <v>26</v>
      </c>
      <c r="F15" s="58">
        <f>if(F13=true,1,0)</f>
        <v>0</v>
      </c>
      <c r="H15" s="58">
        <f>if(H13=true,1,0)</f>
        <v>0</v>
      </c>
      <c r="J15" s="58">
        <f>if(J13=true,1,0)</f>
        <v>0</v>
      </c>
      <c r="L15" s="49"/>
    </row>
    <row r="16" ht="21.0" customHeight="1">
      <c r="A16" s="50"/>
      <c r="B16" s="49"/>
      <c r="C16" s="49"/>
      <c r="D16" s="49"/>
      <c r="E16" s="51"/>
      <c r="F16" s="58"/>
      <c r="G16" s="58"/>
      <c r="H16" s="58"/>
      <c r="I16" s="58"/>
      <c r="J16" s="58"/>
      <c r="K16" s="58"/>
      <c r="L16" s="49"/>
    </row>
    <row r="17" ht="9.0" customHeight="1">
      <c r="A17" s="50" t="s">
        <v>70</v>
      </c>
      <c r="B17" s="15" t="s">
        <v>71</v>
      </c>
      <c r="F17" s="52" t="str">
        <f>'1. Expertise'!F$8</f>
        <v>Vendor #1</v>
      </c>
      <c r="H17" s="52" t="str">
        <f>'1. Expertise'!H$8</f>
        <v>Vendor #2</v>
      </c>
      <c r="J17" s="52" t="str">
        <f>'1. Expertise'!J$8</f>
        <v>Vendor #3</v>
      </c>
      <c r="L17" s="49"/>
    </row>
    <row r="18" ht="9.0" customHeight="1">
      <c r="L18" s="49"/>
    </row>
    <row r="19" ht="15.75" customHeight="1">
      <c r="F19" s="54" t="b">
        <v>0</v>
      </c>
      <c r="G19" s="58" t="s">
        <v>72</v>
      </c>
      <c r="H19" s="56" t="b">
        <v>0</v>
      </c>
      <c r="I19" s="58" t="s">
        <v>72</v>
      </c>
      <c r="J19" s="54" t="b">
        <v>0</v>
      </c>
      <c r="K19" s="58" t="s">
        <v>72</v>
      </c>
      <c r="L19" s="49"/>
    </row>
    <row r="20" ht="15.75" customHeight="1">
      <c r="F20" s="54" t="b">
        <v>0</v>
      </c>
      <c r="G20" s="60" t="s">
        <v>73</v>
      </c>
      <c r="H20" s="56" t="b">
        <v>0</v>
      </c>
      <c r="I20" s="60" t="s">
        <v>73</v>
      </c>
      <c r="J20" s="54" t="b">
        <v>0</v>
      </c>
      <c r="K20" s="60" t="s">
        <v>73</v>
      </c>
      <c r="L20" s="49"/>
    </row>
    <row r="21" ht="15.75" customHeight="1">
      <c r="F21" s="54" t="b">
        <v>0</v>
      </c>
      <c r="G21" s="58" t="s">
        <v>74</v>
      </c>
      <c r="H21" s="54" t="b">
        <v>0</v>
      </c>
      <c r="I21" s="58" t="s">
        <v>74</v>
      </c>
      <c r="J21" s="54" t="b">
        <v>0</v>
      </c>
      <c r="K21" s="58" t="s">
        <v>74</v>
      </c>
      <c r="L21" s="49"/>
    </row>
    <row r="22" ht="15.75" customHeight="1">
      <c r="F22" s="54" t="b">
        <v>0</v>
      </c>
      <c r="G22" s="61" t="s">
        <v>75</v>
      </c>
      <c r="H22" s="56" t="b">
        <v>0</v>
      </c>
      <c r="I22" s="61" t="s">
        <v>75</v>
      </c>
      <c r="J22" s="56" t="b">
        <v>0</v>
      </c>
      <c r="K22" s="61" t="s">
        <v>75</v>
      </c>
      <c r="L22" s="49"/>
    </row>
    <row r="23" ht="15.75" customHeight="1">
      <c r="A23" s="50"/>
      <c r="B23" s="49"/>
      <c r="C23" s="49"/>
      <c r="D23" s="49"/>
      <c r="E23" s="51" t="s">
        <v>26</v>
      </c>
      <c r="F23" s="58">
        <f>COUNTIF(F19:F22,true)/2</f>
        <v>0</v>
      </c>
      <c r="H23" s="58">
        <f>COUNTIF(H19:H22,true)/2</f>
        <v>0</v>
      </c>
      <c r="J23" s="58">
        <f>COUNTIF(J19:J22,true)/2</f>
        <v>0</v>
      </c>
      <c r="L23" s="49"/>
    </row>
    <row r="24" ht="15.75" customHeight="1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ht="15.75" customHeight="1">
      <c r="A25" s="50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ht="15.75" customHeight="1">
      <c r="A26" s="62" t="s">
        <v>33</v>
      </c>
      <c r="B26" s="5"/>
      <c r="C26" s="5"/>
      <c r="D26" s="5"/>
      <c r="E26" s="6"/>
      <c r="F26" s="63">
        <f>F9+F15+F23</f>
        <v>0</v>
      </c>
      <c r="G26" s="6"/>
      <c r="H26" s="63">
        <f>H14+H23</f>
        <v>0</v>
      </c>
      <c r="I26" s="6"/>
      <c r="J26" s="63">
        <f>J14+J23</f>
        <v>0</v>
      </c>
      <c r="K26" s="6"/>
      <c r="L26" s="49"/>
    </row>
    <row r="27" ht="15.75" customHeight="1">
      <c r="A27" s="64" t="s">
        <v>34</v>
      </c>
      <c r="B27" s="5"/>
      <c r="C27" s="5"/>
      <c r="D27" s="5"/>
      <c r="E27" s="6"/>
      <c r="F27" s="65">
        <f>'1. Expertise'!F$29+'2. Industry experience'!F$27+'3. Team'!F$36+'4. Costs'!F$26+'5. Communication'!F$34+'6. References'!F$28+'7. Location'!F$17+'8. Security'!F$20</f>
        <v>0</v>
      </c>
      <c r="G27" s="6"/>
      <c r="H27" s="65">
        <f>'1. Expertise'!H$29+'2. Industry experience'!H$27+'3. Team'!H$36+'4. Costs'!H$26+'5. Communication'!H$34+'6. References'!H$28+'7. Location'!H$17+'8. Security'!H$20</f>
        <v>0</v>
      </c>
      <c r="I27" s="6"/>
      <c r="J27" s="65">
        <f>'1. Expertise'!J$29+'2. Industry experience'!J$27+'3. Team'!J$36+'4. Costs'!J$26+'5. Communication'!J$34+'6. References'!J$28+'7. Location'!J$17+'8. Security'!J$20</f>
        <v>0</v>
      </c>
      <c r="K27" s="6"/>
      <c r="L27" s="49"/>
    </row>
    <row r="28" ht="15.75" customHeight="1">
      <c r="A28" s="50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</sheetData>
  <mergeCells count="36">
    <mergeCell ref="A1:K2"/>
    <mergeCell ref="A4:A5"/>
    <mergeCell ref="B4:E5"/>
    <mergeCell ref="F4:G5"/>
    <mergeCell ref="H4:I5"/>
    <mergeCell ref="J4:K5"/>
    <mergeCell ref="B6:E6"/>
    <mergeCell ref="F11:G12"/>
    <mergeCell ref="H11:I12"/>
    <mergeCell ref="F9:G9"/>
    <mergeCell ref="F15:G15"/>
    <mergeCell ref="B7:E7"/>
    <mergeCell ref="B8:E8"/>
    <mergeCell ref="H9:I9"/>
    <mergeCell ref="J9:K9"/>
    <mergeCell ref="A11:A14"/>
    <mergeCell ref="B11:E14"/>
    <mergeCell ref="J11:K12"/>
    <mergeCell ref="H15:I15"/>
    <mergeCell ref="J15:K15"/>
    <mergeCell ref="A17:A22"/>
    <mergeCell ref="B17:E22"/>
    <mergeCell ref="F17:G18"/>
    <mergeCell ref="H17:I18"/>
    <mergeCell ref="J17:K18"/>
    <mergeCell ref="A27:E27"/>
    <mergeCell ref="F27:G27"/>
    <mergeCell ref="H27:I27"/>
    <mergeCell ref="J27:K27"/>
    <mergeCell ref="F23:G23"/>
    <mergeCell ref="H23:I23"/>
    <mergeCell ref="J23:K23"/>
    <mergeCell ref="A26:E26"/>
    <mergeCell ref="F26:G26"/>
    <mergeCell ref="H26:I26"/>
    <mergeCell ref="J26:K26"/>
  </mergeCells>
  <conditionalFormatting sqref="B4">
    <cfRule type="colorScale" priority="1">
      <colorScale>
        <cfvo type="min"/>
        <cfvo type="max"/>
        <color rgb="FF57BB8A"/>
        <color rgb="FFFFFFFF"/>
      </colorScale>
    </cfRule>
  </conditionalFormatting>
  <conditionalFormatting sqref="F3">
    <cfRule type="notContainsBlanks" dxfId="0" priority="2">
      <formula>LEN(TRIM(F3))&gt;0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4.13"/>
    <col customWidth="1" min="6" max="6" width="9.25"/>
    <col customWidth="1" min="7" max="7" width="14.75"/>
    <col customWidth="1" min="8" max="8" width="9.88"/>
    <col customWidth="1" min="9" max="9" width="14.13"/>
    <col customWidth="1" min="10" max="10" width="9.25"/>
    <col customWidth="1" min="11" max="11" width="13.25"/>
    <col customWidth="1" min="12" max="12" width="14.13"/>
  </cols>
  <sheetData>
    <row r="1" ht="15.0" customHeight="1">
      <c r="A1" s="66" t="s">
        <v>76</v>
      </c>
      <c r="L1" s="22"/>
    </row>
    <row r="2" ht="14.25" customHeight="1">
      <c r="L2" s="22"/>
    </row>
    <row r="3" ht="15.7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2.75" customHeight="1">
      <c r="A4" s="23" t="s">
        <v>77</v>
      </c>
      <c r="B4" s="24" t="s">
        <v>78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45" t="s">
        <v>49</v>
      </c>
    </row>
    <row r="5" ht="37.5" customHeight="1"/>
    <row r="6" ht="21.75" customHeight="1">
      <c r="A6" s="23"/>
      <c r="B6" s="29"/>
      <c r="F6" s="67" t="b">
        <v>0</v>
      </c>
      <c r="G6" s="68" t="s">
        <v>79</v>
      </c>
      <c r="H6" s="67" t="b">
        <v>0</v>
      </c>
      <c r="I6" s="68" t="s">
        <v>79</v>
      </c>
      <c r="J6" s="67" t="b">
        <v>0</v>
      </c>
      <c r="K6" s="68" t="s">
        <v>79</v>
      </c>
      <c r="L6" s="39">
        <v>2.0</v>
      </c>
    </row>
    <row r="7" ht="22.5" customHeight="1">
      <c r="A7" s="23"/>
      <c r="B7" s="29"/>
      <c r="F7" s="67" t="b">
        <v>0</v>
      </c>
      <c r="G7" s="68" t="s">
        <v>80</v>
      </c>
      <c r="H7" s="69" t="b">
        <v>0</v>
      </c>
      <c r="I7" s="68" t="s">
        <v>80</v>
      </c>
      <c r="J7" s="69" t="b">
        <v>0</v>
      </c>
      <c r="K7" s="68" t="s">
        <v>80</v>
      </c>
      <c r="L7" s="39">
        <v>1.0</v>
      </c>
    </row>
    <row r="8" ht="30.0" customHeight="1">
      <c r="A8" s="23"/>
      <c r="B8" s="29"/>
      <c r="F8" s="67" t="b">
        <v>0</v>
      </c>
      <c r="G8" s="70" t="s">
        <v>81</v>
      </c>
      <c r="H8" s="67" t="b">
        <v>0</v>
      </c>
      <c r="I8" s="70" t="s">
        <v>81</v>
      </c>
      <c r="J8" s="69" t="b">
        <v>0</v>
      </c>
      <c r="K8" s="70" t="s">
        <v>81</v>
      </c>
      <c r="L8" s="39">
        <v>0.0</v>
      </c>
    </row>
    <row r="9" ht="15.75" customHeight="1">
      <c r="A9" s="23"/>
      <c r="B9" s="71"/>
      <c r="C9" s="71"/>
      <c r="D9" s="71"/>
      <c r="E9" s="26" t="s">
        <v>26</v>
      </c>
      <c r="F9" s="30">
        <f>SUMIF(F6:F8,TRUE,L6:L8)</f>
        <v>0</v>
      </c>
      <c r="H9" s="30">
        <f>SUMIF(H6:H8,TRUE,L6:L8)</f>
        <v>0</v>
      </c>
      <c r="J9" s="30">
        <f>SUMIF(J6:J8,TRUE,L6:L8)</f>
        <v>0</v>
      </c>
      <c r="L9" s="22"/>
    </row>
    <row r="10" ht="15.75" customHeight="1">
      <c r="A10" s="23"/>
      <c r="B10" s="71"/>
      <c r="C10" s="71"/>
      <c r="D10" s="71"/>
      <c r="E10" s="26"/>
      <c r="F10" s="30"/>
      <c r="G10" s="30"/>
      <c r="H10" s="30"/>
      <c r="I10" s="30"/>
      <c r="J10" s="30"/>
      <c r="K10" s="30"/>
      <c r="L10" s="22"/>
    </row>
    <row r="11" ht="12.75" customHeight="1">
      <c r="A11" s="23" t="s">
        <v>82</v>
      </c>
      <c r="B11" s="24" t="s">
        <v>83</v>
      </c>
      <c r="F11" s="27" t="str">
        <f>'1. Expertise'!F$8</f>
        <v>Vendor #1</v>
      </c>
      <c r="H11" s="27" t="str">
        <f>'1. Expertise'!H$8</f>
        <v>Vendor #2</v>
      </c>
      <c r="J11" s="27" t="str">
        <f>'1. Expertise'!J$8</f>
        <v>Vendor #3</v>
      </c>
      <c r="L11" s="22"/>
    </row>
    <row r="12" ht="9.75" customHeight="1">
      <c r="L12" s="22"/>
    </row>
    <row r="13" ht="15.75" customHeight="1">
      <c r="F13" s="67" t="b">
        <v>0</v>
      </c>
      <c r="G13" s="30" t="s">
        <v>84</v>
      </c>
      <c r="H13" s="69" t="b">
        <v>0</v>
      </c>
      <c r="I13" s="30" t="s">
        <v>84</v>
      </c>
      <c r="J13" s="69" t="b">
        <v>0</v>
      </c>
      <c r="K13" s="30" t="s">
        <v>84</v>
      </c>
      <c r="L13" s="22"/>
    </row>
    <row r="14" ht="15.75" customHeight="1">
      <c r="F14" s="67" t="b">
        <v>0</v>
      </c>
      <c r="G14" s="68" t="s">
        <v>85</v>
      </c>
      <c r="H14" s="69" t="b">
        <v>0</v>
      </c>
      <c r="I14" s="68" t="s">
        <v>85</v>
      </c>
      <c r="J14" s="69" t="b">
        <v>0</v>
      </c>
      <c r="K14" s="68" t="s">
        <v>85</v>
      </c>
      <c r="L14" s="22"/>
    </row>
    <row r="15" ht="15.75" customHeight="1">
      <c r="F15" s="67" t="b">
        <v>0</v>
      </c>
      <c r="G15" s="30" t="s">
        <v>86</v>
      </c>
      <c r="H15" s="67" t="b">
        <v>0</v>
      </c>
      <c r="I15" s="30" t="s">
        <v>86</v>
      </c>
      <c r="J15" s="67" t="b">
        <v>0</v>
      </c>
      <c r="K15" s="30" t="s">
        <v>86</v>
      </c>
      <c r="L15" s="22"/>
    </row>
    <row r="16" ht="15.75" customHeight="1">
      <c r="F16" s="67" t="b">
        <v>0</v>
      </c>
      <c r="G16" s="30" t="s">
        <v>87</v>
      </c>
      <c r="H16" s="67" t="b">
        <v>0</v>
      </c>
      <c r="I16" s="30" t="s">
        <v>87</v>
      </c>
      <c r="J16" s="67" t="b">
        <v>0</v>
      </c>
      <c r="K16" s="30" t="s">
        <v>87</v>
      </c>
      <c r="L16" s="22"/>
    </row>
    <row r="17" ht="15.75" customHeight="1">
      <c r="F17" s="69" t="b">
        <v>0</v>
      </c>
      <c r="G17" s="30" t="s">
        <v>88</v>
      </c>
      <c r="H17" s="67" t="b">
        <v>0</v>
      </c>
      <c r="I17" s="30" t="s">
        <v>88</v>
      </c>
      <c r="J17" s="67" t="b">
        <v>0</v>
      </c>
      <c r="K17" s="30" t="s">
        <v>88</v>
      </c>
      <c r="L17" s="22"/>
    </row>
    <row r="18" ht="15.75" customHeight="1">
      <c r="F18" s="69" t="b">
        <v>0</v>
      </c>
      <c r="G18" s="30" t="s">
        <v>89</v>
      </c>
      <c r="H18" s="69" t="b">
        <v>0</v>
      </c>
      <c r="I18" s="30" t="s">
        <v>89</v>
      </c>
      <c r="J18" s="67" t="b">
        <v>0</v>
      </c>
      <c r="K18" s="30" t="s">
        <v>89</v>
      </c>
      <c r="L18" s="22"/>
    </row>
    <row r="19" ht="15.75" customHeight="1">
      <c r="F19" s="69" t="b">
        <v>0</v>
      </c>
      <c r="G19" s="72" t="s">
        <v>75</v>
      </c>
      <c r="H19" s="69" t="b">
        <v>0</v>
      </c>
      <c r="I19" s="72" t="s">
        <v>75</v>
      </c>
      <c r="J19" s="69" t="b">
        <v>0</v>
      </c>
      <c r="K19" s="72" t="s">
        <v>75</v>
      </c>
      <c r="L19" s="22"/>
    </row>
    <row r="20" ht="15.75" customHeight="1">
      <c r="A20" s="23"/>
      <c r="B20" s="22"/>
      <c r="C20" s="22"/>
      <c r="D20" s="22"/>
      <c r="E20" s="26" t="s">
        <v>26</v>
      </c>
      <c r="F20" s="73">
        <f>COUNTIF(F13:F19,true)/3</f>
        <v>0</v>
      </c>
      <c r="H20" s="73">
        <f>COUNTIF(H13:H19,true)/3</f>
        <v>0</v>
      </c>
      <c r="J20" s="73">
        <f>COUNTIF(J13:J19,true)/3</f>
        <v>0</v>
      </c>
      <c r="L20" s="22"/>
    </row>
    <row r="21" ht="15.75" customHeight="1">
      <c r="A21" s="23"/>
      <c r="B21" s="22"/>
      <c r="C21" s="22"/>
      <c r="D21" s="22"/>
      <c r="E21" s="26"/>
      <c r="F21" s="73"/>
      <c r="G21" s="73"/>
      <c r="H21" s="73"/>
      <c r="I21" s="73"/>
      <c r="J21" s="73"/>
      <c r="K21" s="73"/>
      <c r="L21" s="22"/>
    </row>
    <row r="22" ht="15.75" customHeight="1">
      <c r="A22" s="23" t="s">
        <v>90</v>
      </c>
      <c r="B22" s="24" t="s">
        <v>91</v>
      </c>
      <c r="F22" s="27" t="str">
        <f>'1. Expertise'!F$8</f>
        <v>Vendor #1</v>
      </c>
      <c r="H22" s="27" t="str">
        <f>'1. Expertise'!H$8</f>
        <v>Vendor #2</v>
      </c>
      <c r="J22" s="27" t="str">
        <f>'1. Expertise'!J$8</f>
        <v>Vendor #3</v>
      </c>
      <c r="L22" s="22"/>
    </row>
    <row r="23" ht="7.5" customHeight="1">
      <c r="L23" s="22"/>
    </row>
    <row r="24" ht="15.75" customHeight="1">
      <c r="F24" s="69" t="b">
        <v>0</v>
      </c>
      <c r="G24" s="70" t="s">
        <v>92</v>
      </c>
      <c r="H24" s="69" t="b">
        <v>0</v>
      </c>
      <c r="I24" s="70" t="s">
        <v>92</v>
      </c>
      <c r="J24" s="69" t="b">
        <v>0</v>
      </c>
      <c r="K24" s="70" t="s">
        <v>92</v>
      </c>
      <c r="L24" s="22"/>
    </row>
    <row r="25" ht="15.75" customHeight="1">
      <c r="F25" s="67" t="b">
        <v>0</v>
      </c>
      <c r="G25" s="74" t="s">
        <v>93</v>
      </c>
      <c r="H25" s="69" t="b">
        <v>0</v>
      </c>
      <c r="I25" s="74" t="s">
        <v>93</v>
      </c>
      <c r="J25" s="69" t="b">
        <v>0</v>
      </c>
      <c r="K25" s="74" t="s">
        <v>93</v>
      </c>
      <c r="L25" s="22"/>
    </row>
    <row r="26" ht="15.75" customHeight="1">
      <c r="A26" s="23"/>
      <c r="B26" s="22"/>
      <c r="C26" s="22"/>
      <c r="D26" s="22"/>
      <c r="E26" s="22"/>
      <c r="F26" s="69" t="b">
        <v>0</v>
      </c>
      <c r="G26" s="70" t="s">
        <v>94</v>
      </c>
      <c r="H26" s="67" t="b">
        <v>0</v>
      </c>
      <c r="I26" s="70" t="s">
        <v>94</v>
      </c>
      <c r="J26" s="67" t="b">
        <v>0</v>
      </c>
      <c r="K26" s="70" t="s">
        <v>94</v>
      </c>
      <c r="L26" s="22"/>
    </row>
    <row r="27" ht="15.75" customHeight="1">
      <c r="A27" s="23"/>
      <c r="B27" s="22"/>
      <c r="C27" s="22"/>
      <c r="D27" s="22"/>
      <c r="E27" s="22"/>
      <c r="F27" s="67" t="b">
        <v>0</v>
      </c>
      <c r="G27" s="70" t="s">
        <v>87</v>
      </c>
      <c r="H27" s="69" t="b">
        <v>0</v>
      </c>
      <c r="I27" s="70" t="s">
        <v>87</v>
      </c>
      <c r="J27" s="67" t="b">
        <v>0</v>
      </c>
      <c r="K27" s="70" t="s">
        <v>87</v>
      </c>
      <c r="L27" s="22"/>
    </row>
    <row r="28" ht="15.75" customHeight="1">
      <c r="A28" s="23"/>
      <c r="B28" s="22"/>
      <c r="C28" s="22"/>
      <c r="D28" s="22"/>
      <c r="E28" s="22"/>
      <c r="F28" s="69" t="b">
        <v>0</v>
      </c>
      <c r="G28" s="70" t="s">
        <v>95</v>
      </c>
      <c r="H28" s="69" t="b">
        <v>0</v>
      </c>
      <c r="I28" s="70" t="s">
        <v>95</v>
      </c>
      <c r="J28" s="67" t="b">
        <v>0</v>
      </c>
      <c r="K28" s="70" t="s">
        <v>95</v>
      </c>
      <c r="L28" s="22"/>
    </row>
    <row r="29" ht="15.75" customHeight="1">
      <c r="A29" s="23"/>
      <c r="B29" s="22"/>
      <c r="C29" s="22"/>
      <c r="D29" s="22"/>
      <c r="E29" s="22"/>
      <c r="F29" s="69" t="b">
        <v>0</v>
      </c>
      <c r="G29" s="70" t="s">
        <v>96</v>
      </c>
      <c r="H29" s="69" t="b">
        <v>0</v>
      </c>
      <c r="I29" s="70" t="s">
        <v>96</v>
      </c>
      <c r="J29" s="69" t="b">
        <v>0</v>
      </c>
      <c r="K29" s="70" t="s">
        <v>96</v>
      </c>
      <c r="L29" s="22"/>
    </row>
    <row r="30" ht="15.75" customHeight="1">
      <c r="A30" s="23"/>
      <c r="B30" s="22"/>
      <c r="C30" s="22"/>
      <c r="D30" s="22"/>
      <c r="E30" s="22"/>
      <c r="F30" s="69" t="b">
        <v>0</v>
      </c>
      <c r="G30" s="75" t="s">
        <v>75</v>
      </c>
      <c r="H30" s="69" t="b">
        <v>0</v>
      </c>
      <c r="I30" s="75" t="s">
        <v>75</v>
      </c>
      <c r="J30" s="69" t="b">
        <v>0</v>
      </c>
      <c r="K30" s="75" t="s">
        <v>75</v>
      </c>
      <c r="L30" s="22"/>
    </row>
    <row r="31" ht="15.75" customHeight="1">
      <c r="A31" s="23"/>
      <c r="B31" s="22"/>
      <c r="C31" s="22"/>
      <c r="D31" s="22"/>
      <c r="E31" s="26" t="s">
        <v>26</v>
      </c>
      <c r="F31" s="73">
        <f>COUNTIF(F24:F30,true)/3</f>
        <v>0</v>
      </c>
      <c r="H31" s="73">
        <f>COUNTIF(H24:H30,true)/3</f>
        <v>0</v>
      </c>
      <c r="J31" s="73">
        <f>COUNTIF(J24:J30,true)/3</f>
        <v>0</v>
      </c>
      <c r="L31" s="22"/>
    </row>
    <row r="32" ht="15.75" customHeight="1">
      <c r="A32" s="23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ht="15.75" customHeight="1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ht="20.25" customHeight="1">
      <c r="A34" s="35" t="s">
        <v>33</v>
      </c>
      <c r="B34" s="5"/>
      <c r="C34" s="5"/>
      <c r="D34" s="5"/>
      <c r="E34" s="6"/>
      <c r="F34" s="43">
        <f>F9+F20+F31</f>
        <v>0</v>
      </c>
      <c r="G34" s="6"/>
      <c r="H34" s="43">
        <f>H9+H20+H31</f>
        <v>0</v>
      </c>
      <c r="I34" s="6"/>
      <c r="J34" s="43">
        <f>J9+J20+J31</f>
        <v>0</v>
      </c>
      <c r="K34" s="6"/>
      <c r="L34" s="22"/>
    </row>
    <row r="35" ht="20.25" customHeight="1">
      <c r="A35" s="37" t="s">
        <v>34</v>
      </c>
      <c r="B35" s="5"/>
      <c r="C35" s="5"/>
      <c r="D35" s="5"/>
      <c r="E35" s="6"/>
      <c r="F35" s="43">
        <f>'1. Expertise'!F$29+'2. Industry experience'!F$27+'3. Team'!F$36+'4. Costs'!F$26+'5. Communication'!F$34+'6. References'!F$28+'7. Location'!F$17+'8. Security'!F$20</f>
        <v>0</v>
      </c>
      <c r="G35" s="6"/>
      <c r="H35" s="43">
        <f>'1. Expertise'!H$29+'2. Industry experience'!H$27+'3. Team'!H$36+'4. Costs'!H$26+'5. Communication'!H$34+'6. References'!H$28+'7. Location'!H$17+'8. Security'!H$20</f>
        <v>0</v>
      </c>
      <c r="I35" s="6"/>
      <c r="J35" s="43">
        <f>'1. Expertise'!J$29+'2. Industry experience'!J$27+'3. Team'!J$36+'4. Costs'!J$26+'5. Communication'!J$34+'6. References'!J$28+'7. Location'!J$17+'8. Security'!J$20</f>
        <v>0</v>
      </c>
      <c r="K35" s="6"/>
      <c r="L35" s="22"/>
    </row>
    <row r="36" ht="15.75" customHeight="1">
      <c r="A36" s="23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</sheetData>
  <mergeCells count="37">
    <mergeCell ref="A1:K2"/>
    <mergeCell ref="A4:A5"/>
    <mergeCell ref="B4:E5"/>
    <mergeCell ref="F4:G5"/>
    <mergeCell ref="H4:I5"/>
    <mergeCell ref="J4:K5"/>
    <mergeCell ref="L4:L5"/>
    <mergeCell ref="H11:I12"/>
    <mergeCell ref="J11:K12"/>
    <mergeCell ref="B6:E6"/>
    <mergeCell ref="B7:E7"/>
    <mergeCell ref="B8:E8"/>
    <mergeCell ref="H9:I9"/>
    <mergeCell ref="J9:K9"/>
    <mergeCell ref="A11:A19"/>
    <mergeCell ref="B11:E19"/>
    <mergeCell ref="B22:E25"/>
    <mergeCell ref="A34:E34"/>
    <mergeCell ref="A35:E35"/>
    <mergeCell ref="F20:G20"/>
    <mergeCell ref="H20:I20"/>
    <mergeCell ref="J20:K20"/>
    <mergeCell ref="A22:A25"/>
    <mergeCell ref="F22:G23"/>
    <mergeCell ref="H22:I23"/>
    <mergeCell ref="J22:K23"/>
    <mergeCell ref="F34:G34"/>
    <mergeCell ref="F35:G35"/>
    <mergeCell ref="H35:I35"/>
    <mergeCell ref="J35:K35"/>
    <mergeCell ref="F9:G9"/>
    <mergeCell ref="F11:G12"/>
    <mergeCell ref="F31:G31"/>
    <mergeCell ref="H31:I31"/>
    <mergeCell ref="J31:K31"/>
    <mergeCell ref="H34:I34"/>
    <mergeCell ref="J34:K34"/>
  </mergeCells>
  <conditionalFormatting sqref="B4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3.25"/>
    <col customWidth="1" min="6" max="6" width="8.75"/>
    <col customWidth="1" min="7" max="7" width="14.38"/>
    <col customWidth="1" min="8" max="8" width="7.38"/>
    <col customWidth="1" min="9" max="9" width="15.0"/>
    <col customWidth="1" min="10" max="10" width="8.63"/>
    <col customWidth="1" min="11" max="11" width="15.38"/>
  </cols>
  <sheetData>
    <row r="1" ht="17.25" customHeight="1">
      <c r="A1" s="21" t="s">
        <v>97</v>
      </c>
      <c r="L1" s="22"/>
    </row>
    <row r="2" ht="12.75" customHeight="1">
      <c r="L2" s="22"/>
    </row>
    <row r="3" ht="15.7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0.5" customHeight="1">
      <c r="A4" s="23" t="s">
        <v>98</v>
      </c>
      <c r="B4" s="31" t="s">
        <v>99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22"/>
    </row>
    <row r="5" ht="14.25" customHeight="1">
      <c r="L5" s="22"/>
    </row>
    <row r="6" ht="15.75" customHeight="1">
      <c r="F6" s="76" t="s">
        <v>100</v>
      </c>
      <c r="H6" s="76" t="s">
        <v>100</v>
      </c>
      <c r="J6" s="76" t="s">
        <v>100</v>
      </c>
      <c r="L6" s="22"/>
    </row>
    <row r="7" ht="12.75" customHeight="1">
      <c r="L7" s="22"/>
    </row>
    <row r="8" ht="15.75" customHeight="1">
      <c r="A8" s="23"/>
      <c r="B8" s="22"/>
      <c r="C8" s="22"/>
      <c r="D8" s="22"/>
      <c r="E8" s="26" t="s">
        <v>26</v>
      </c>
      <c r="F8" s="30">
        <f>if(ISTEXT(F6),0,F6/2)</f>
        <v>0</v>
      </c>
      <c r="H8" s="30">
        <f>if(ISTEXT(H6),0,H6/2)</f>
        <v>0</v>
      </c>
      <c r="J8" s="30">
        <f>if(ISTEXT(J6),0,J6/2)</f>
        <v>0</v>
      </c>
      <c r="L8" s="22"/>
    </row>
    <row r="9" ht="15.75" customHeight="1">
      <c r="A9" s="23"/>
      <c r="B9" s="22"/>
      <c r="C9" s="22"/>
      <c r="D9" s="22"/>
      <c r="E9" s="26"/>
      <c r="F9" s="30"/>
      <c r="G9" s="30"/>
      <c r="H9" s="30"/>
      <c r="I9" s="30"/>
      <c r="J9" s="30"/>
      <c r="K9" s="30"/>
      <c r="L9" s="22"/>
    </row>
    <row r="10" ht="12.75" customHeight="1">
      <c r="A10" s="23" t="s">
        <v>101</v>
      </c>
      <c r="B10" s="24" t="s">
        <v>102</v>
      </c>
      <c r="F10" s="27" t="str">
        <f>'1. Expertise'!F$8</f>
        <v>Vendor #1</v>
      </c>
      <c r="H10" s="27" t="str">
        <f>'1. Expertise'!H$8</f>
        <v>Vendor #2</v>
      </c>
      <c r="J10" s="27" t="str">
        <f>'1. Expertise'!J$8</f>
        <v>Vendor #3</v>
      </c>
      <c r="L10" s="22"/>
    </row>
    <row r="11" ht="37.5" customHeight="1">
      <c r="L11" s="22"/>
    </row>
    <row r="12" ht="21.75" customHeight="1">
      <c r="A12" s="23"/>
      <c r="B12" s="29" t="s">
        <v>103</v>
      </c>
      <c r="F12" s="25" t="s">
        <v>104</v>
      </c>
      <c r="H12" s="25" t="s">
        <v>104</v>
      </c>
      <c r="J12" s="25" t="s">
        <v>104</v>
      </c>
      <c r="L12" s="22"/>
    </row>
    <row r="13" ht="22.5" customHeight="1">
      <c r="A13" s="23"/>
      <c r="B13" s="29" t="s">
        <v>105</v>
      </c>
      <c r="F13" s="25" t="s">
        <v>104</v>
      </c>
      <c r="H13" s="25" t="s">
        <v>104</v>
      </c>
      <c r="J13" s="25" t="s">
        <v>104</v>
      </c>
      <c r="L13" s="22"/>
    </row>
    <row r="14" ht="20.25" customHeight="1">
      <c r="A14" s="23"/>
      <c r="B14" s="29" t="s">
        <v>106</v>
      </c>
      <c r="F14" s="25" t="s">
        <v>104</v>
      </c>
      <c r="H14" s="25" t="s">
        <v>104</v>
      </c>
      <c r="J14" s="25" t="s">
        <v>104</v>
      </c>
      <c r="L14" s="22"/>
    </row>
    <row r="15" ht="20.25" customHeight="1">
      <c r="A15" s="23"/>
      <c r="B15" s="29" t="s">
        <v>75</v>
      </c>
      <c r="F15" s="25" t="s">
        <v>104</v>
      </c>
      <c r="H15" s="25" t="s">
        <v>104</v>
      </c>
      <c r="J15" s="25" t="s">
        <v>104</v>
      </c>
      <c r="L15" s="22"/>
    </row>
    <row r="16" ht="15.75" customHeight="1">
      <c r="A16" s="23"/>
      <c r="B16" s="71"/>
      <c r="C16" s="71"/>
      <c r="D16" s="71"/>
      <c r="E16" s="26" t="s">
        <v>26</v>
      </c>
      <c r="F16" s="30">
        <f>If(istext(F12),0, AVERAGE(F12:G15))</f>
        <v>0</v>
      </c>
      <c r="H16" s="30">
        <f>If(istext(H12),0, AVERAGE(H12:I15))</f>
        <v>0</v>
      </c>
      <c r="J16" s="30">
        <f>If(istext(J12),0, AVERAGE(J12:K15))</f>
        <v>0</v>
      </c>
      <c r="L16" s="22"/>
    </row>
    <row r="17" ht="15.75" customHeight="1">
      <c r="A17" s="23"/>
      <c r="B17" s="71"/>
      <c r="C17" s="71"/>
      <c r="D17" s="71"/>
      <c r="E17" s="26"/>
      <c r="F17" s="30"/>
      <c r="G17" s="30"/>
      <c r="H17" s="30"/>
      <c r="I17" s="30"/>
      <c r="J17" s="30"/>
      <c r="K17" s="30"/>
      <c r="L17" s="22"/>
    </row>
    <row r="18" ht="15.75" customHeight="1">
      <c r="A18" s="23"/>
      <c r="B18" s="22"/>
      <c r="C18" s="22"/>
      <c r="D18" s="22"/>
      <c r="E18" s="26"/>
      <c r="F18" s="30"/>
      <c r="G18" s="30"/>
      <c r="H18" s="30"/>
      <c r="I18" s="30"/>
      <c r="J18" s="30"/>
      <c r="K18" s="30"/>
      <c r="L18" s="22"/>
    </row>
    <row r="19" ht="15.75" customHeight="1">
      <c r="A19" s="40" t="s">
        <v>107</v>
      </c>
      <c r="B19" s="31" t="s">
        <v>108</v>
      </c>
      <c r="F19" s="27" t="str">
        <f>'1. Expertise'!F$8</f>
        <v>Vendor #1</v>
      </c>
      <c r="H19" s="27" t="str">
        <f>'1. Expertise'!H$8</f>
        <v>Vendor #2</v>
      </c>
      <c r="J19" s="27" t="str">
        <f>'1. Expertise'!J$8</f>
        <v>Vendor #3</v>
      </c>
      <c r="L19" s="22"/>
    </row>
    <row r="20" ht="15.75" customHeight="1">
      <c r="L20" s="22"/>
    </row>
    <row r="21" ht="15.75" customHeight="1">
      <c r="F21" s="25" t="s">
        <v>109</v>
      </c>
      <c r="H21" s="25" t="s">
        <v>109</v>
      </c>
      <c r="J21" s="25" t="s">
        <v>109</v>
      </c>
      <c r="L21" s="22"/>
    </row>
    <row r="22" ht="15.75" customHeight="1">
      <c r="L22" s="22"/>
    </row>
    <row r="23" ht="15.75" customHeight="1">
      <c r="A23" s="23"/>
      <c r="B23" s="22"/>
      <c r="C23" s="22"/>
      <c r="D23" s="22"/>
      <c r="E23" s="22"/>
      <c r="L23" s="22"/>
    </row>
    <row r="24" ht="15.75" customHeight="1">
      <c r="A24" s="23"/>
      <c r="B24" s="22"/>
      <c r="C24" s="22"/>
      <c r="D24" s="22"/>
      <c r="E24" s="22"/>
      <c r="L24" s="22"/>
    </row>
    <row r="25" ht="15.75" customHeight="1">
      <c r="A25" s="23"/>
      <c r="B25" s="22"/>
      <c r="C25" s="22"/>
      <c r="D25" s="22"/>
      <c r="E25" s="22"/>
      <c r="L25" s="22"/>
    </row>
    <row r="26" ht="15.75" customHeight="1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ht="15.75" customHeight="1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ht="15.75" customHeight="1">
      <c r="A28" s="35" t="s">
        <v>33</v>
      </c>
      <c r="B28" s="5"/>
      <c r="C28" s="5"/>
      <c r="D28" s="5"/>
      <c r="E28" s="6"/>
      <c r="F28" s="42">
        <f>F8+F16</f>
        <v>0</v>
      </c>
      <c r="G28" s="6"/>
      <c r="H28" s="42">
        <f>H8+H16</f>
        <v>0</v>
      </c>
      <c r="I28" s="6"/>
      <c r="J28" s="42">
        <f>J8+J16</f>
        <v>0</v>
      </c>
      <c r="K28" s="6"/>
      <c r="L28" s="22"/>
    </row>
    <row r="29" ht="15.75" customHeight="1">
      <c r="A29" s="37" t="s">
        <v>34</v>
      </c>
      <c r="B29" s="5"/>
      <c r="C29" s="5"/>
      <c r="D29" s="5"/>
      <c r="E29" s="6"/>
      <c r="F29" s="43">
        <f>'1. Expertise'!F$29+'2. Industry experience'!F$27+'3. Team'!F$36+'4. Costs'!F$26+'5. Communication'!F$34+'6. References'!F$28+'7. Location'!F$17+'8. Security'!F$20</f>
        <v>0</v>
      </c>
      <c r="G29" s="6"/>
      <c r="H29" s="43">
        <f>'1. Expertise'!H$29+'2. Industry experience'!H$27+'3. Team'!H$36+'4. Costs'!H$26+'5. Communication'!H$34+'6. References'!H$28+'7. Location'!H$17+'8. Security'!H$20</f>
        <v>0</v>
      </c>
      <c r="I29" s="6"/>
      <c r="J29" s="43">
        <f>'1. Expertise'!J$29+'2. Industry experience'!J$27+'3. Team'!J$36+'4. Costs'!J$26+'5. Communication'!J$34+'6. References'!J$28+'7. Location'!J$17+'8. Security'!J$20</f>
        <v>0</v>
      </c>
      <c r="K29" s="6"/>
      <c r="L29" s="22"/>
    </row>
    <row r="30" ht="15.75" customHeight="1">
      <c r="A30" s="2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52">
    <mergeCell ref="H21:I25"/>
    <mergeCell ref="J21:K25"/>
    <mergeCell ref="B15:E15"/>
    <mergeCell ref="A19:A22"/>
    <mergeCell ref="B19:E22"/>
    <mergeCell ref="F19:G20"/>
    <mergeCell ref="H19:I20"/>
    <mergeCell ref="J19:K20"/>
    <mergeCell ref="F21:G25"/>
    <mergeCell ref="H6:I7"/>
    <mergeCell ref="J6:K7"/>
    <mergeCell ref="F8:G8"/>
    <mergeCell ref="H8:I8"/>
    <mergeCell ref="J8:K8"/>
    <mergeCell ref="A1:K2"/>
    <mergeCell ref="A4:A7"/>
    <mergeCell ref="B4:E7"/>
    <mergeCell ref="F4:G5"/>
    <mergeCell ref="H4:I5"/>
    <mergeCell ref="J4:K5"/>
    <mergeCell ref="F6:G7"/>
    <mergeCell ref="H12:I12"/>
    <mergeCell ref="J12:K12"/>
    <mergeCell ref="A10:A11"/>
    <mergeCell ref="B10:E11"/>
    <mergeCell ref="F10:G11"/>
    <mergeCell ref="H10:I11"/>
    <mergeCell ref="J10:K11"/>
    <mergeCell ref="B12:E12"/>
    <mergeCell ref="F12:G12"/>
    <mergeCell ref="B13:E13"/>
    <mergeCell ref="F13:G13"/>
    <mergeCell ref="H13:I13"/>
    <mergeCell ref="J13:K13"/>
    <mergeCell ref="F14:G14"/>
    <mergeCell ref="H14:I14"/>
    <mergeCell ref="J14:K14"/>
    <mergeCell ref="B14:E14"/>
    <mergeCell ref="F15:G15"/>
    <mergeCell ref="H15:I15"/>
    <mergeCell ref="J15:K15"/>
    <mergeCell ref="F16:G16"/>
    <mergeCell ref="H16:I16"/>
    <mergeCell ref="J16:K16"/>
    <mergeCell ref="A28:E28"/>
    <mergeCell ref="F28:G28"/>
    <mergeCell ref="H28:I28"/>
    <mergeCell ref="J28:K28"/>
    <mergeCell ref="A29:E29"/>
    <mergeCell ref="F29:G29"/>
    <mergeCell ref="H29:I29"/>
    <mergeCell ref="J29:K29"/>
  </mergeCells>
  <conditionalFormatting sqref="B10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3.75"/>
    <col customWidth="1" min="6" max="6" width="11.75"/>
    <col customWidth="1" min="8" max="8" width="10.38"/>
    <col customWidth="1" min="10" max="10" width="10.38"/>
  </cols>
  <sheetData>
    <row r="1" ht="13.5" customHeight="1">
      <c r="A1" s="21" t="s">
        <v>110</v>
      </c>
      <c r="L1" s="22"/>
    </row>
    <row r="2" ht="14.25" customHeight="1">
      <c r="L2" s="22"/>
    </row>
    <row r="3" ht="15.7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11.25" customHeight="1">
      <c r="A4" s="23" t="s">
        <v>111</v>
      </c>
      <c r="B4" s="31" t="s">
        <v>112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22"/>
    </row>
    <row r="5" ht="8.25" customHeight="1">
      <c r="L5" s="22"/>
    </row>
    <row r="6" ht="15.75" customHeight="1">
      <c r="F6" s="25" t="s">
        <v>113</v>
      </c>
      <c r="H6" s="25" t="s">
        <v>113</v>
      </c>
      <c r="J6" s="25" t="s">
        <v>113</v>
      </c>
      <c r="L6" s="22"/>
    </row>
    <row r="7" ht="12.75" customHeight="1">
      <c r="L7" s="22"/>
    </row>
    <row r="8" ht="19.5" customHeight="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ht="12.0" customHeight="1">
      <c r="A9" s="23" t="s">
        <v>114</v>
      </c>
      <c r="B9" s="71" t="s">
        <v>115</v>
      </c>
      <c r="F9" s="27" t="str">
        <f>'1. Expertise'!F$8</f>
        <v>Vendor #1</v>
      </c>
      <c r="H9" s="27" t="str">
        <f>'1. Expertise'!H$8</f>
        <v>Vendor #2</v>
      </c>
      <c r="J9" s="27" t="str">
        <f>'1. Expertise'!J$8</f>
        <v>Vendor #3</v>
      </c>
      <c r="L9" s="22"/>
    </row>
    <row r="10" ht="8.25" customHeight="1">
      <c r="L10" s="22"/>
    </row>
    <row r="11" ht="12.75" customHeight="1">
      <c r="F11" s="77" t="s">
        <v>116</v>
      </c>
      <c r="H11" s="77" t="s">
        <v>116</v>
      </c>
      <c r="J11" s="77" t="s">
        <v>116</v>
      </c>
      <c r="L11" s="77"/>
    </row>
    <row r="12" ht="16.5" customHeight="1"/>
    <row r="13" ht="15.0" customHeight="1">
      <c r="A13" s="23"/>
      <c r="B13" s="44"/>
      <c r="C13" s="44"/>
      <c r="D13" s="44"/>
      <c r="E13" s="26" t="s">
        <v>26</v>
      </c>
      <c r="F13" s="73">
        <f>if(ISTEXT(F11),0,(10-F11)/3)</f>
        <v>0</v>
      </c>
      <c r="H13" s="73">
        <f>if(ISTEXT(H11),0,(10-H11)/3)</f>
        <v>0</v>
      </c>
      <c r="J13" s="73">
        <f>if(ISTEXT(J11),0,(10-J11)/3)</f>
        <v>0</v>
      </c>
      <c r="L13" s="22"/>
    </row>
    <row r="14" ht="15.0" customHeight="1">
      <c r="A14" s="23"/>
      <c r="B14" s="44"/>
      <c r="C14" s="44"/>
      <c r="D14" s="44"/>
      <c r="E14" s="26"/>
      <c r="F14" s="73"/>
      <c r="G14" s="73"/>
      <c r="H14" s="73"/>
      <c r="I14" s="73"/>
      <c r="J14" s="73"/>
      <c r="K14" s="73"/>
      <c r="L14" s="22"/>
    </row>
    <row r="15" ht="15.75" customHeight="1">
      <c r="A15" s="23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ht="15.75" customHeight="1">
      <c r="A16" s="2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ht="15.75" customHeight="1">
      <c r="A17" s="35" t="s">
        <v>33</v>
      </c>
      <c r="B17" s="5"/>
      <c r="C17" s="5"/>
      <c r="D17" s="5"/>
      <c r="E17" s="6"/>
      <c r="F17" s="43">
        <f>F13</f>
        <v>0</v>
      </c>
      <c r="G17" s="6"/>
      <c r="H17" s="43">
        <f>H13</f>
        <v>0</v>
      </c>
      <c r="I17" s="6"/>
      <c r="J17" s="43">
        <f>J13</f>
        <v>0</v>
      </c>
      <c r="K17" s="6"/>
      <c r="L17" s="22"/>
    </row>
    <row r="18" ht="15.75" customHeight="1">
      <c r="A18" s="37" t="s">
        <v>34</v>
      </c>
      <c r="B18" s="5"/>
      <c r="C18" s="5"/>
      <c r="D18" s="5"/>
      <c r="E18" s="6"/>
      <c r="F18" s="43">
        <f>'1. Expertise'!F$29+'2. Industry experience'!F$27+'3. Team'!F$36+'4. Costs'!F$26+'5. Communication'!F$34+'6. References'!F$28+'7. Location'!F$17+'8. Security'!F$20</f>
        <v>0</v>
      </c>
      <c r="G18" s="6"/>
      <c r="H18" s="43">
        <f>'1. Expertise'!H$29+'2. Industry experience'!H$27+'3. Team'!H$36+'4. Costs'!H$26+'5. Communication'!H$34+'6. References'!H$28+'7. Location'!H$17+'8. Security'!H$20</f>
        <v>0</v>
      </c>
      <c r="I18" s="6"/>
      <c r="J18" s="43">
        <f>'1. Expertise'!J$29+'2. Industry experience'!J$27+'3. Team'!J$36+'4. Costs'!J$26+'5. Communication'!J$34+'6. References'!J$28+'7. Location'!J$17+'8. Security'!J$20</f>
        <v>0</v>
      </c>
      <c r="K18" s="6"/>
      <c r="L18" s="22"/>
    </row>
    <row r="19" ht="15.7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</sheetData>
  <mergeCells count="29">
    <mergeCell ref="H6:I7"/>
    <mergeCell ref="J6:K7"/>
    <mergeCell ref="A1:K2"/>
    <mergeCell ref="A4:A7"/>
    <mergeCell ref="B4:E7"/>
    <mergeCell ref="F4:G5"/>
    <mergeCell ref="H4:I5"/>
    <mergeCell ref="J4:K5"/>
    <mergeCell ref="F6:G7"/>
    <mergeCell ref="J11:K12"/>
    <mergeCell ref="L11:L12"/>
    <mergeCell ref="A9:A12"/>
    <mergeCell ref="B9:E12"/>
    <mergeCell ref="F9:G10"/>
    <mergeCell ref="H9:I10"/>
    <mergeCell ref="J9:K10"/>
    <mergeCell ref="F11:G12"/>
    <mergeCell ref="H11:I12"/>
    <mergeCell ref="A18:E18"/>
    <mergeCell ref="F18:G18"/>
    <mergeCell ref="H18:I18"/>
    <mergeCell ref="J18:K18"/>
    <mergeCell ref="F13:G13"/>
    <mergeCell ref="H13:I13"/>
    <mergeCell ref="J13:K13"/>
    <mergeCell ref="A17:E17"/>
    <mergeCell ref="F17:G17"/>
    <mergeCell ref="H17:I17"/>
    <mergeCell ref="J17:K17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.75"/>
    <col customWidth="1" min="2" max="4" width="12.63"/>
    <col customWidth="1" min="5" max="5" width="14.38"/>
    <col customWidth="1" min="6" max="6" width="7.88"/>
    <col customWidth="1" min="7" max="7" width="17.13"/>
    <col customWidth="1" min="8" max="8" width="8.63"/>
    <col customWidth="1" min="9" max="9" width="17.38"/>
    <col customWidth="1" min="10" max="10" width="8.0"/>
    <col customWidth="1" min="11" max="11" width="17.38"/>
  </cols>
  <sheetData>
    <row r="1" ht="15.0" customHeight="1">
      <c r="A1" s="21" t="s">
        <v>117</v>
      </c>
      <c r="L1" s="22"/>
    </row>
    <row r="2" ht="13.5" customHeight="1">
      <c r="L2" s="22"/>
    </row>
    <row r="3" ht="15.75" customHeight="1">
      <c r="A3" s="23"/>
      <c r="B3" s="71"/>
      <c r="C3" s="71"/>
      <c r="D3" s="71"/>
      <c r="E3" s="71"/>
      <c r="F3" s="30"/>
      <c r="G3" s="30"/>
      <c r="H3" s="30"/>
      <c r="I3" s="30"/>
      <c r="J3" s="30"/>
      <c r="K3" s="30"/>
      <c r="L3" s="22"/>
    </row>
    <row r="4" ht="12.75" customHeight="1">
      <c r="A4" s="23" t="s">
        <v>118</v>
      </c>
      <c r="B4" s="24" t="s">
        <v>119</v>
      </c>
      <c r="F4" s="27" t="str">
        <f>'1. Expertise'!F$8</f>
        <v>Vendor #1</v>
      </c>
      <c r="H4" s="27" t="str">
        <f>'1. Expertise'!H$8</f>
        <v>Vendor #2</v>
      </c>
      <c r="J4" s="27" t="str">
        <f>'1. Expertise'!J$8</f>
        <v>Vendor #3</v>
      </c>
      <c r="L4" s="22"/>
    </row>
    <row r="5" ht="9.75" customHeight="1">
      <c r="L5" s="22"/>
    </row>
    <row r="6" ht="19.5" customHeight="1">
      <c r="F6" s="26" t="b">
        <v>0</v>
      </c>
      <c r="G6" s="70" t="s">
        <v>120</v>
      </c>
      <c r="H6" s="28" t="b">
        <v>0</v>
      </c>
      <c r="I6" s="70" t="s">
        <v>120</v>
      </c>
      <c r="J6" s="28" t="b">
        <v>0</v>
      </c>
      <c r="K6" s="70" t="s">
        <v>120</v>
      </c>
      <c r="L6" s="22"/>
    </row>
    <row r="7" ht="15.75" customHeight="1">
      <c r="F7" s="28" t="b">
        <v>0</v>
      </c>
      <c r="G7" s="74" t="s">
        <v>121</v>
      </c>
      <c r="H7" s="26" t="b">
        <v>0</v>
      </c>
      <c r="I7" s="74" t="s">
        <v>121</v>
      </c>
      <c r="J7" s="28" t="b">
        <v>0</v>
      </c>
      <c r="K7" s="74" t="s">
        <v>121</v>
      </c>
      <c r="L7" s="22"/>
    </row>
    <row r="8" ht="18.75" customHeight="1">
      <c r="F8" s="28" t="b">
        <v>0</v>
      </c>
      <c r="G8" s="70" t="s">
        <v>122</v>
      </c>
      <c r="H8" s="26" t="b">
        <v>0</v>
      </c>
      <c r="I8" s="70" t="s">
        <v>122</v>
      </c>
      <c r="J8" s="28" t="b">
        <v>0</v>
      </c>
      <c r="K8" s="70" t="s">
        <v>122</v>
      </c>
      <c r="L8" s="22"/>
    </row>
    <row r="9" ht="18.75" customHeight="1">
      <c r="F9" s="26" t="b">
        <v>0</v>
      </c>
      <c r="G9" s="70" t="s">
        <v>123</v>
      </c>
      <c r="H9" s="26" t="b">
        <v>0</v>
      </c>
      <c r="I9" s="70" t="s">
        <v>123</v>
      </c>
      <c r="J9" s="28" t="b">
        <v>0</v>
      </c>
      <c r="K9" s="70" t="s">
        <v>123</v>
      </c>
      <c r="L9" s="22"/>
    </row>
    <row r="10" ht="21.75" customHeight="1">
      <c r="F10" s="26" t="b">
        <v>0</v>
      </c>
      <c r="G10" s="75" t="s">
        <v>75</v>
      </c>
      <c r="H10" s="26" t="b">
        <v>0</v>
      </c>
      <c r="I10" s="75" t="s">
        <v>75</v>
      </c>
      <c r="J10" s="26" t="b">
        <v>0</v>
      </c>
      <c r="K10" s="75" t="s">
        <v>75</v>
      </c>
      <c r="L10" s="22"/>
    </row>
    <row r="11" ht="15.75" customHeight="1">
      <c r="A11" s="23"/>
      <c r="B11" s="22"/>
      <c r="C11" s="22"/>
      <c r="D11" s="22"/>
      <c r="E11" s="26" t="s">
        <v>26</v>
      </c>
      <c r="F11" s="73">
        <f>COUNTIF(F6:F10,true)/3</f>
        <v>0</v>
      </c>
      <c r="H11" s="73">
        <f>COUNTIF(H6:H10,true)/3</f>
        <v>0</v>
      </c>
      <c r="J11" s="73">
        <f>COUNTIF(J6:J10,true)/3</f>
        <v>0</v>
      </c>
      <c r="L11" s="22"/>
    </row>
    <row r="12" ht="15.75" customHeight="1">
      <c r="A12" s="23"/>
      <c r="B12" s="22"/>
      <c r="C12" s="22"/>
      <c r="D12" s="22"/>
      <c r="E12" s="26"/>
      <c r="F12" s="73"/>
      <c r="G12" s="73"/>
      <c r="H12" s="73"/>
      <c r="I12" s="73"/>
      <c r="J12" s="73"/>
      <c r="K12" s="73"/>
      <c r="L12" s="22"/>
    </row>
    <row r="13" ht="12.0" customHeight="1">
      <c r="A13" s="23" t="s">
        <v>124</v>
      </c>
      <c r="B13" s="24" t="s">
        <v>125</v>
      </c>
      <c r="F13" s="27" t="str">
        <f>'1. Expertise'!F$8</f>
        <v>Vendor #1</v>
      </c>
      <c r="H13" s="27" t="str">
        <f>'1. Expertise'!H$8</f>
        <v>Vendor #2</v>
      </c>
      <c r="J13" s="27" t="str">
        <f>'1. Expertise'!J$8</f>
        <v>Vendor #3</v>
      </c>
      <c r="L13" s="22"/>
    </row>
    <row r="14" ht="15.75" customHeight="1">
      <c r="L14" s="22"/>
    </row>
    <row r="15" ht="15.75" customHeight="1">
      <c r="F15" s="28" t="b">
        <v>0</v>
      </c>
      <c r="G15" s="33" t="s">
        <v>31</v>
      </c>
      <c r="H15" s="26" t="b">
        <v>0</v>
      </c>
      <c r="I15" s="33" t="s">
        <v>31</v>
      </c>
      <c r="J15" s="28" t="b">
        <v>0</v>
      </c>
      <c r="K15" s="33" t="s">
        <v>31</v>
      </c>
      <c r="L15" s="22"/>
    </row>
    <row r="16" ht="15.75" customHeight="1">
      <c r="F16" s="34" t="b">
        <v>0</v>
      </c>
      <c r="G16" s="33" t="s">
        <v>32</v>
      </c>
      <c r="H16" s="28" t="b">
        <v>0</v>
      </c>
      <c r="I16" s="33" t="s">
        <v>32</v>
      </c>
      <c r="J16" s="26" t="b">
        <v>0</v>
      </c>
      <c r="K16" s="33" t="s">
        <v>32</v>
      </c>
      <c r="L16" s="22"/>
    </row>
    <row r="17" ht="15.75" customHeight="1">
      <c r="A17" s="23"/>
      <c r="B17" s="22"/>
      <c r="C17" s="22"/>
      <c r="D17" s="22"/>
      <c r="E17" s="26" t="s">
        <v>26</v>
      </c>
      <c r="F17" s="30">
        <f>if(F15=true,1,0)</f>
        <v>0</v>
      </c>
      <c r="H17" s="30">
        <f>if(H15=true,1,0)</f>
        <v>0</v>
      </c>
      <c r="J17" s="30">
        <f>if(J15=true,1,0)</f>
        <v>0</v>
      </c>
      <c r="L17" s="22"/>
    </row>
    <row r="18" ht="15.75" customHeight="1">
      <c r="A18" s="23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ht="14.25" customHeight="1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ht="18.75" customHeight="1">
      <c r="A20" s="35" t="s">
        <v>33</v>
      </c>
      <c r="B20" s="5"/>
      <c r="C20" s="5"/>
      <c r="D20" s="5"/>
      <c r="E20" s="6"/>
      <c r="F20" s="43">
        <f>F11+F17</f>
        <v>0</v>
      </c>
      <c r="G20" s="6"/>
      <c r="H20" s="43">
        <f>H11+H17</f>
        <v>0</v>
      </c>
      <c r="I20" s="6"/>
      <c r="J20" s="43">
        <f>J11+J17</f>
        <v>0</v>
      </c>
      <c r="K20" s="6"/>
      <c r="L20" s="22"/>
    </row>
    <row r="21" ht="18.0" customHeight="1">
      <c r="A21" s="37" t="s">
        <v>34</v>
      </c>
      <c r="B21" s="5"/>
      <c r="C21" s="5"/>
      <c r="D21" s="5"/>
      <c r="E21" s="6"/>
      <c r="F21" s="43">
        <f>'1. Expertise'!F$29+'2. Industry experience'!F$27+'3. Team'!F$36+'4. Costs'!F$26+'5. Communication'!F$34+'6. References'!F$28+'7. Location'!F$17+'8. Security'!F$20</f>
        <v>0</v>
      </c>
      <c r="G21" s="6"/>
      <c r="H21" s="43">
        <f>'1. Expertise'!H$29+'2. Industry experience'!H$27+'3. Team'!H$36+'4. Costs'!H$26+'5. Communication'!H$34+'6. References'!H$28+'7. Location'!H$17+'8. Security'!H$20</f>
        <v>0</v>
      </c>
      <c r="I21" s="6"/>
      <c r="J21" s="43">
        <f>'1. Expertise'!J$29+'2. Industry experience'!J$27+'3. Team'!J$36+'4. Costs'!J$26+'5. Communication'!J$34+'6. References'!J$28+'7. Location'!J$17+'8. Security'!J$20</f>
        <v>0</v>
      </c>
      <c r="K21" s="6"/>
      <c r="L21" s="22"/>
    </row>
    <row r="22" ht="15.75" customHeight="1">
      <c r="A22" s="2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</sheetData>
  <mergeCells count="25">
    <mergeCell ref="H11:I11"/>
    <mergeCell ref="J11:K11"/>
    <mergeCell ref="A1:K2"/>
    <mergeCell ref="A4:A10"/>
    <mergeCell ref="B4:E10"/>
    <mergeCell ref="F4:G5"/>
    <mergeCell ref="H4:I5"/>
    <mergeCell ref="J4:K5"/>
    <mergeCell ref="F11:G11"/>
    <mergeCell ref="A13:A16"/>
    <mergeCell ref="F13:G14"/>
    <mergeCell ref="H13:I14"/>
    <mergeCell ref="J13:K14"/>
    <mergeCell ref="F17:G17"/>
    <mergeCell ref="H17:I17"/>
    <mergeCell ref="J17:K17"/>
    <mergeCell ref="H21:I21"/>
    <mergeCell ref="J21:K21"/>
    <mergeCell ref="B13:E16"/>
    <mergeCell ref="A20:E20"/>
    <mergeCell ref="F20:G20"/>
    <mergeCell ref="H20:I20"/>
    <mergeCell ref="J20:K20"/>
    <mergeCell ref="A21:E21"/>
    <mergeCell ref="F21:G21"/>
  </mergeCells>
  <drawing r:id="rId1"/>
</worksheet>
</file>